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1 Population\"/>
    </mc:Choice>
  </mc:AlternateContent>
  <bookViews>
    <workbookView xWindow="1425" yWindow="2475" windowWidth="9720" windowHeight="5595"/>
  </bookViews>
  <sheets>
    <sheet name="Sheet1" sheetId="1" r:id="rId1"/>
    <sheet name="Sheet3" sheetId="3" state="hidden" r:id="rId2"/>
    <sheet name="Sheet2" sheetId="2" state="hidden" r:id="rId3"/>
    <sheet name="Sheet4" sheetId="4" r:id="rId4"/>
  </sheets>
  <externalReferences>
    <externalReference r:id="rId5"/>
  </externalReferences>
  <definedNames>
    <definedName name="\C">[1]dbook!$AB$104</definedName>
    <definedName name="\D">[1]dbook!$AB$101</definedName>
    <definedName name="\E">[1]dbook!$AB$123</definedName>
    <definedName name="\F">[1]dbook!$AB$111</definedName>
    <definedName name="\H">[1]dbook!$AB$119</definedName>
    <definedName name="\I">[1]dbook!$AB$109</definedName>
    <definedName name="\J">[1]dbook!$AB$115</definedName>
    <definedName name="\L">[1]dbook!$AB$117</definedName>
    <definedName name="\M">[1]dbook!$AB$113</definedName>
    <definedName name="\N">[1]dbook!$AB$98</definedName>
    <definedName name="\O">[1]dbook!$AD$1</definedName>
    <definedName name="\P">[1]dbook!$AB$121</definedName>
    <definedName name="\R">[1]dbook!$AB$106</definedName>
    <definedName name="\U">[1]dbook!$AD$2</definedName>
    <definedName name="\X">[1]dbook!$AB$126</definedName>
    <definedName name="\Z">[1]dbook!$AB$126</definedName>
    <definedName name="_1__123Graph_ACHART_1" hidden="1">[1]data!$B$8:$B$50</definedName>
    <definedName name="_1930">[1]dbook!$F$8:$F$50</definedName>
    <definedName name="_1940">[1]dbook!$G$8:$G$50</definedName>
    <definedName name="_1950">[1]dbook!$H$8:$H$50</definedName>
    <definedName name="_1960">[1]dbook!$I$8:$I$50</definedName>
    <definedName name="_1970">[1]dbook!$J$8:$J$50</definedName>
    <definedName name="_1980">[1]dbook!$K$8:$K$50</definedName>
    <definedName name="_1990">[1]dbook!$L$8:$L$50</definedName>
    <definedName name="_2000">[1]dbook!$N$8:$N$50</definedName>
    <definedName name="_6070">[1]dbook!$I$8:$J$50</definedName>
    <definedName name="_70_20">[1]dbook!$J$5:$N$50</definedName>
    <definedName name="_90">[1]dbook!$L$8:$L$50</definedName>
    <definedName name="_Key1" hidden="1">[1]data!$B$8:$B$60</definedName>
    <definedName name="_Order1" hidden="1">0</definedName>
    <definedName name="_Sort" hidden="1">[1]data!$A$8:$B$60</definedName>
    <definedName name="AIRPARK">[1]dbook!$C$59:$D$63</definedName>
    <definedName name="BH">[1]dbook!$K$10:$N$10</definedName>
    <definedName name="BR">[1]dbook!$K$16:$N$16</definedName>
    <definedName name="DOVER">[1]dbook!$F$17:$K$17</definedName>
    <definedName name="JA">[1]dbook!$K$22:$N$22</definedName>
    <definedName name="LA">[1]dbook!$K$26:$N$26</definedName>
    <definedName name="PP">[1]dbook!$K$40:$N$40</definedName>
    <definedName name="PPB">[1]dbook!$K$41:$N$41</definedName>
    <definedName name="_xlnm.Print_Area" localSheetId="0">Sheet1!$A$1:$R$47</definedName>
  </definedNames>
  <calcPr calcId="162913"/>
</workbook>
</file>

<file path=xl/calcChain.xml><?xml version="1.0" encoding="utf-8"?>
<calcChain xmlns="http://schemas.openxmlformats.org/spreadsheetml/2006/main">
  <c r="B13" i="4" l="1"/>
  <c r="B3" i="4"/>
  <c r="B6" i="4"/>
  <c r="B7" i="4"/>
  <c r="B17" i="4"/>
  <c r="B16" i="4"/>
  <c r="B20" i="4"/>
  <c r="B10" i="4"/>
  <c r="B21" i="4"/>
  <c r="B15" i="4"/>
  <c r="B12" i="4"/>
  <c r="B1" i="4"/>
  <c r="B4" i="4"/>
  <c r="B5" i="4"/>
  <c r="B2" i="4"/>
  <c r="B11" i="4"/>
  <c r="B19" i="4"/>
  <c r="B8" i="4"/>
  <c r="B14" i="4"/>
  <c r="B9" i="4"/>
  <c r="B18" i="4"/>
  <c r="A13" i="4"/>
  <c r="A3" i="4"/>
  <c r="A6" i="4"/>
  <c r="A7" i="4"/>
  <c r="A17" i="4"/>
  <c r="A16" i="4"/>
  <c r="A20" i="4"/>
  <c r="A10" i="4"/>
  <c r="A21" i="4"/>
  <c r="A15" i="4"/>
  <c r="A12" i="4"/>
  <c r="A1" i="4"/>
  <c r="A4" i="4"/>
  <c r="A5" i="4"/>
  <c r="A2" i="4"/>
  <c r="A11" i="4"/>
  <c r="A19" i="4"/>
  <c r="A8" i="4"/>
  <c r="A14" i="4"/>
  <c r="A9" i="4"/>
  <c r="A18" i="4"/>
  <c r="L55" i="1" l="1"/>
  <c r="K55" i="1"/>
  <c r="J55" i="1"/>
  <c r="I55" i="1"/>
  <c r="H55" i="1"/>
  <c r="G55" i="1"/>
  <c r="F55" i="1"/>
  <c r="E55" i="1"/>
  <c r="D55" i="1"/>
  <c r="U25" i="1"/>
  <c r="U15" i="1"/>
  <c r="U32" i="1"/>
  <c r="U29" i="1"/>
  <c r="U21" i="1"/>
  <c r="U20" i="1"/>
  <c r="U8" i="1"/>
  <c r="U16" i="1"/>
  <c r="U27" i="1"/>
  <c r="U24" i="1"/>
  <c r="U9" i="1"/>
  <c r="U23" i="1"/>
  <c r="U11" i="1"/>
  <c r="U33" i="1"/>
  <c r="U19" i="1"/>
  <c r="U7" i="1"/>
  <c r="U13" i="1"/>
  <c r="U28" i="1"/>
  <c r="U12" i="1"/>
  <c r="U31" i="1"/>
  <c r="U17" i="1"/>
  <c r="T17" i="1"/>
  <c r="T8" i="1"/>
  <c r="T9" i="1"/>
  <c r="T11" i="1"/>
  <c r="T12" i="1"/>
  <c r="T13" i="1"/>
  <c r="T15" i="1"/>
  <c r="T16" i="1"/>
  <c r="T19" i="1"/>
  <c r="T20" i="1"/>
  <c r="T21" i="1"/>
  <c r="T23" i="1"/>
  <c r="T24" i="1"/>
  <c r="T25" i="1"/>
  <c r="T27" i="1"/>
  <c r="T28" i="1"/>
  <c r="T29" i="1"/>
  <c r="T31" i="1"/>
  <c r="T32" i="1"/>
  <c r="T33" i="1"/>
  <c r="T7" i="1"/>
  <c r="L35" i="1" l="1"/>
  <c r="K35" i="1" l="1"/>
  <c r="T35" i="1" s="1"/>
  <c r="N15" i="1"/>
  <c r="N16" i="1"/>
  <c r="O16" i="1" s="1"/>
  <c r="N17" i="1"/>
  <c r="B21" i="3" s="1"/>
  <c r="N19" i="1"/>
  <c r="O19" i="1" s="1"/>
  <c r="N20" i="1"/>
  <c r="O20" i="1" s="1"/>
  <c r="N21" i="1"/>
  <c r="O21" i="1" s="1"/>
  <c r="N23" i="1"/>
  <c r="O23" i="1" s="1"/>
  <c r="N24" i="1"/>
  <c r="O24" i="1" s="1"/>
  <c r="N25" i="1"/>
  <c r="O25" i="1" s="1"/>
  <c r="N27" i="1"/>
  <c r="O27" i="1" s="1"/>
  <c r="N28" i="1"/>
  <c r="O28" i="1" s="1"/>
  <c r="N29" i="1"/>
  <c r="O29" i="1" s="1"/>
  <c r="N31" i="1"/>
  <c r="O31" i="1" s="1"/>
  <c r="N32" i="1"/>
  <c r="O32" i="1" s="1"/>
  <c r="N33" i="1"/>
  <c r="O33" i="1" s="1"/>
  <c r="N11" i="1"/>
  <c r="O11" i="1" s="1"/>
  <c r="N12" i="1"/>
  <c r="O12" i="1" s="1"/>
  <c r="N13" i="1"/>
  <c r="O13" i="1" s="1"/>
  <c r="N8" i="1"/>
  <c r="O8" i="1" s="1"/>
  <c r="N9" i="1"/>
  <c r="O9" i="1" s="1"/>
  <c r="N7" i="1"/>
  <c r="O7" i="1" s="1"/>
  <c r="J35" i="1"/>
  <c r="C35" i="1"/>
  <c r="O15" i="1"/>
  <c r="I35" i="1"/>
  <c r="D35" i="1"/>
  <c r="E35" i="1"/>
  <c r="F35" i="1"/>
  <c r="G35" i="1"/>
  <c r="G54" i="1" s="1"/>
  <c r="H35" i="1"/>
  <c r="A3" i="3"/>
  <c r="B17" i="3"/>
  <c r="B4" i="3"/>
  <c r="B8" i="3"/>
  <c r="A13" i="3"/>
  <c r="A2" i="3"/>
  <c r="A6" i="3"/>
  <c r="A7" i="3"/>
  <c r="A17" i="3"/>
  <c r="A16" i="3"/>
  <c r="A20" i="3"/>
  <c r="A11" i="3"/>
  <c r="A21" i="3"/>
  <c r="A15" i="3"/>
  <c r="A12" i="3"/>
  <c r="A1" i="3"/>
  <c r="A4" i="3"/>
  <c r="A5" i="3"/>
  <c r="A10" i="3"/>
  <c r="A19" i="3"/>
  <c r="A8" i="3"/>
  <c r="A14" i="3"/>
  <c r="A9" i="3"/>
  <c r="A18" i="3"/>
  <c r="U35" i="1" l="1"/>
  <c r="B7" i="3"/>
  <c r="D54" i="1"/>
  <c r="F54" i="1"/>
  <c r="B12" i="3"/>
  <c r="B19" i="3"/>
  <c r="B15" i="3"/>
  <c r="B1" i="3"/>
  <c r="B16" i="3"/>
  <c r="B20" i="3"/>
  <c r="B14" i="3"/>
  <c r="H54" i="1"/>
  <c r="I54" i="1"/>
  <c r="J54" i="1"/>
  <c r="B10" i="3"/>
  <c r="B3" i="3"/>
  <c r="B6" i="3"/>
  <c r="B5" i="3"/>
  <c r="B2" i="3"/>
  <c r="B13" i="3"/>
  <c r="O17" i="1"/>
  <c r="B18" i="3"/>
  <c r="B9" i="3"/>
  <c r="B11" i="3"/>
  <c r="E54" i="1"/>
  <c r="N35" i="1"/>
  <c r="O35" i="1" s="1"/>
  <c r="L54" i="1"/>
  <c r="K54" i="1"/>
</calcChain>
</file>

<file path=xl/sharedStrings.xml><?xml version="1.0" encoding="utf-8"?>
<sst xmlns="http://schemas.openxmlformats.org/spreadsheetml/2006/main" count="119" uniqueCount="115">
  <si>
    <t>Municipality</t>
  </si>
  <si>
    <t>Change</t>
  </si>
  <si>
    <t>Change  1930-1990</t>
  </si>
  <si>
    <t>Dover</t>
  </si>
  <si>
    <t>Brick</t>
  </si>
  <si>
    <t>Lakewood</t>
  </si>
  <si>
    <t>Berkeley</t>
  </si>
  <si>
    <t>Manchester</t>
  </si>
  <si>
    <t>Jackson</t>
  </si>
  <si>
    <t>Point Pleasant</t>
  </si>
  <si>
    <t>Little Egg Harbor</t>
  </si>
  <si>
    <t>Stafford</t>
  </si>
  <si>
    <t>Barnegat</t>
  </si>
  <si>
    <t>Beachwood</t>
  </si>
  <si>
    <t>Ocean</t>
  </si>
  <si>
    <t>Plumsted</t>
  </si>
  <si>
    <t>Pt Pleasant Bch</t>
  </si>
  <si>
    <t>Long Beach</t>
  </si>
  <si>
    <t>Lakehurst</t>
  </si>
  <si>
    <t>Lavallette</t>
  </si>
  <si>
    <t>Seaside Heights</t>
  </si>
  <si>
    <t>Ocean Gate</t>
  </si>
  <si>
    <t>Pine Beach</t>
  </si>
  <si>
    <t>Tuckerton</t>
  </si>
  <si>
    <t>Seaside Park</t>
  </si>
  <si>
    <t>Surf City</t>
  </si>
  <si>
    <t>Ship Bottom</t>
  </si>
  <si>
    <t>Island Heights</t>
  </si>
  <si>
    <t>Eagleswood</t>
  </si>
  <si>
    <t>Bay Head</t>
  </si>
  <si>
    <t>Beach Haven</t>
  </si>
  <si>
    <t>Barnegat Light</t>
  </si>
  <si>
    <t>Harvey Cedars</t>
  </si>
  <si>
    <t>Mantoloking</t>
  </si>
  <si>
    <t>Lacey</t>
  </si>
  <si>
    <t>q04</t>
  </si>
  <si>
    <t>q05</t>
  </si>
  <si>
    <t>q06</t>
  </si>
  <si>
    <t>q07</t>
  </si>
  <si>
    <t>q08</t>
  </si>
  <si>
    <t>q09</t>
  </si>
  <si>
    <t>q10</t>
  </si>
  <si>
    <t>q11</t>
  </si>
  <si>
    <t>q12</t>
  </si>
  <si>
    <t>q13</t>
  </si>
  <si>
    <t>q14</t>
  </si>
  <si>
    <t>q15</t>
  </si>
  <si>
    <t>q16</t>
  </si>
  <si>
    <t>q01</t>
  </si>
  <si>
    <t>q02</t>
  </si>
  <si>
    <t>q03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</si>
  <si>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</si>
  <si>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</si>
  <si>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</si>
  <si>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</si>
  <si>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</si>
  <si>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</si>
  <si>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</si>
  <si>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</si>
  <si>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</si>
  <si>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</si>
  <si>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</si>
  <si>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</si>
  <si>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</si>
  <si>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</si>
  <si>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</si>
  <si>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</si>
  <si>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</si>
  <si>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</si>
  <si>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</si>
  <si>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</si>
  <si>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</si>
  <si>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</si>
  <si>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</si>
  <si>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</si>
  <si>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</si>
  <si>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</si>
  <si>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</si>
  <si>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So Toms River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</si>
  <si>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</si>
  <si>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</si>
  <si>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</si>
  <si>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</si>
  <si>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</si>
  <si>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</si>
  <si>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</si>
  <si>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</si>
  <si>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</si>
  <si>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</si>
  <si>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</si>
  <si>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</si>
  <si>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</si>
  <si>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</si>
  <si>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Passaic</t>
  </si>
  <si>
    <t>Salem</t>
  </si>
  <si>
    <t>Somerset</t>
  </si>
  <si>
    <t>Sussex</t>
  </si>
  <si>
    <t>Union</t>
  </si>
  <si>
    <t>Warren</t>
  </si>
  <si>
    <t>New Jersey</t>
  </si>
  <si>
    <t>Percent Change</t>
  </si>
  <si>
    <t>County</t>
  </si>
  <si>
    <t>2010-2020</t>
  </si>
  <si>
    <t>1990-2000</t>
  </si>
  <si>
    <t>2000-2010</t>
  </si>
  <si>
    <t>1930-1940</t>
  </si>
  <si>
    <t>1940-1950</t>
  </si>
  <si>
    <t>1950-1960</t>
  </si>
  <si>
    <t>1960-1970</t>
  </si>
  <si>
    <t>1970-1980</t>
  </si>
  <si>
    <t>1980-1990</t>
  </si>
  <si>
    <t>NJ</t>
  </si>
  <si>
    <t>OC</t>
  </si>
  <si>
    <t>Decennial Census Population Trends in New Jersey, 1930 - 2020</t>
  </si>
  <si>
    <t>1930-2020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</si>
</sst>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"/>
    <numFmt numFmtId="165" formatCode="0.0%"/>
  </numFmts>
  <fonts count="17" x14ac:knownFonts="1">
    <font>
      <sz val="10"/>
      <name val="Arial"/>
    </font>
    <font>
      <sz val="10"/>
      <name val="Arial"/>
    </font>
    <font>
      <b/>
      <sz val="12"/>
      <name val="Arrus BT"/>
      <family val="1"/>
    </font>
    <font>
      <sz val="12"/>
      <name val="Arrus BT"/>
      <family val="1"/>
    </font>
    <font>
      <sz val="12"/>
      <name val="Arrus BT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3743705557422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37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Border="1"/>
    <xf numFmtId="0" fontId="4" fillId="0" borderId="0" xfId="0" applyFont="1" applyProtection="1"/>
    <xf numFmtId="0" fontId="2" fillId="0" borderId="0" xfId="0" applyFont="1" applyFill="1" applyProtection="1"/>
    <xf numFmtId="164" fontId="3" fillId="0" borderId="0" xfId="0" applyNumberFormat="1" applyFont="1" applyBorder="1" applyProtection="1"/>
    <xf numFmtId="164" fontId="2" fillId="0" borderId="0" xfId="0" applyNumberFormat="1" applyFont="1" applyFill="1" applyProtection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6" fillId="0" borderId="4" xfId="0" applyFont="1" applyBorder="1"/>
    <xf numFmtId="0" fontId="7" fillId="0" borderId="5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Border="1"/>
    <xf numFmtId="0" fontId="6" fillId="0" borderId="7" xfId="0" applyFont="1" applyBorder="1"/>
    <xf numFmtId="0" fontId="7" fillId="0" borderId="1" xfId="0" applyFont="1" applyBorder="1"/>
    <xf numFmtId="0" fontId="7" fillId="0" borderId="0" xfId="0" applyFont="1" applyFill="1" applyBorder="1"/>
    <xf numFmtId="3" fontId="0" fillId="0" borderId="0" xfId="0" applyNumberFormat="1"/>
    <xf numFmtId="9" fontId="5" fillId="0" borderId="2" xfId="1" applyFont="1" applyBorder="1" applyProtection="1"/>
    <xf numFmtId="9" fontId="7" fillId="0" borderId="2" xfId="1" applyFont="1" applyBorder="1" applyProtection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 applyProtection="1">
      <alignment horizontal="right"/>
    </xf>
    <xf numFmtId="3" fontId="5" fillId="0" borderId="8" xfId="0" applyNumberFormat="1" applyFont="1" applyBorder="1" applyAlignment="1" applyProtection="1">
      <alignment horizontal="right"/>
    </xf>
    <xf numFmtId="0" fontId="5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9" fontId="5" fillId="0" borderId="0" xfId="1" applyFont="1" applyBorder="1" applyProtection="1"/>
    <xf numFmtId="0" fontId="8" fillId="0" borderId="0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3" fontId="5" fillId="0" borderId="5" xfId="0" applyNumberFormat="1" applyFont="1" applyBorder="1" applyAlignment="1" applyProtection="1">
      <alignment horizontal="right"/>
    </xf>
    <xf numFmtId="3" fontId="5" fillId="0" borderId="13" xfId="0" applyNumberFormat="1" applyFont="1" applyBorder="1" applyAlignment="1" applyProtection="1">
      <alignment horizontal="right"/>
    </xf>
    <xf numFmtId="9" fontId="8" fillId="0" borderId="0" xfId="1" applyFont="1" applyBorder="1" applyAlignment="1" applyProtection="1">
      <alignment horizontal="right"/>
    </xf>
    <xf numFmtId="3" fontId="8" fillId="0" borderId="0" xfId="0" applyNumberFormat="1" applyFont="1" applyBorder="1" applyAlignment="1"/>
    <xf numFmtId="3" fontId="8" fillId="0" borderId="0" xfId="0" applyNumberFormat="1" applyFont="1" applyBorder="1" applyAlignment="1" applyProtection="1"/>
    <xf numFmtId="3" fontId="8" fillId="0" borderId="13" xfId="0" applyNumberFormat="1" applyFont="1" applyBorder="1" applyAlignment="1" applyProtection="1"/>
    <xf numFmtId="0" fontId="5" fillId="0" borderId="14" xfId="0" applyFont="1" applyBorder="1"/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9" fontId="10" fillId="0" borderId="0" xfId="1" applyFont="1" applyBorder="1" applyProtection="1"/>
    <xf numFmtId="0" fontId="7" fillId="2" borderId="7" xfId="0" applyFont="1" applyFill="1" applyBorder="1"/>
    <xf numFmtId="0" fontId="7" fillId="2" borderId="1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17" xfId="0" applyFont="1" applyFill="1" applyBorder="1"/>
    <xf numFmtId="0" fontId="7" fillId="2" borderId="18" xfId="0" applyFont="1" applyFill="1" applyBorder="1"/>
    <xf numFmtId="0" fontId="7" fillId="2" borderId="18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7" fillId="2" borderId="6" xfId="0" applyFont="1" applyFill="1" applyBorder="1"/>
    <xf numFmtId="3" fontId="6" fillId="0" borderId="0" xfId="0" applyNumberFormat="1" applyFont="1"/>
    <xf numFmtId="165" fontId="6" fillId="0" borderId="0" xfId="1" applyNumberFormat="1" applyFont="1"/>
    <xf numFmtId="3" fontId="8" fillId="0" borderId="0" xfId="0" applyNumberFormat="1" applyFont="1" applyBorder="1" applyProtection="1"/>
    <xf numFmtId="165" fontId="13" fillId="0" borderId="0" xfId="1" applyNumberFormat="1" applyFont="1"/>
    <xf numFmtId="165" fontId="14" fillId="0" borderId="0" xfId="1" applyNumberFormat="1" applyFont="1"/>
    <xf numFmtId="165" fontId="15" fillId="0" borderId="0" xfId="1" applyNumberFormat="1" applyFont="1"/>
    <xf numFmtId="0" fontId="12" fillId="0" borderId="0" xfId="0" applyFont="1"/>
    <xf numFmtId="0" fontId="16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2" xfId="0" quotePrefix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90514631685168E-2"/>
          <c:y val="9.8684210526315791E-2"/>
          <c:w val="0.92129204838295309"/>
          <c:h val="0.69736842105263153"/>
        </c:manualLayout>
      </c:layout>
      <c:areaChart>
        <c:grouping val="stacked"/>
        <c:varyColors val="0"/>
        <c:ser>
          <c:idx val="0"/>
          <c:order val="0"/>
          <c:tx>
            <c:strRef>
              <c:f>Sheet1!$B$35</c:f>
              <c:strCache>
                <c:ptCount val="1"/>
                <c:pt idx="0">
                  <c:v>New Jersey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Sheet1!$C$5:$L$5</c:f>
              <c:numCache>
                <c:formatCode>General</c:formatCode>
                <c:ptCount val="10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  <c:pt idx="9">
                  <c:v>2020</c:v>
                </c:pt>
              </c:numCache>
            </c:numRef>
          </c:cat>
          <c:val>
            <c:numRef>
              <c:f>Sheet1!$C$35:$L$35</c:f>
              <c:numCache>
                <c:formatCode>#,##0</c:formatCode>
                <c:ptCount val="10"/>
                <c:pt idx="0">
                  <c:v>4041334</c:v>
                </c:pt>
                <c:pt idx="1">
                  <c:v>4160165</c:v>
                </c:pt>
                <c:pt idx="2">
                  <c:v>4835329</c:v>
                </c:pt>
                <c:pt idx="3">
                  <c:v>6066782</c:v>
                </c:pt>
                <c:pt idx="4">
                  <c:v>7171112</c:v>
                </c:pt>
                <c:pt idx="5">
                  <c:v>7365011</c:v>
                </c:pt>
                <c:pt idx="6">
                  <c:v>7730188</c:v>
                </c:pt>
                <c:pt idx="7">
                  <c:v>8414350</c:v>
                </c:pt>
                <c:pt idx="8">
                  <c:v>8791894</c:v>
                </c:pt>
                <c:pt idx="9">
                  <c:v>9288994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D-49CB-A10D-CE86B546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209259136"/>
        <c:axId val="211120512"/>
      </c:areaChart>
      <c:catAx>
        <c:axId val="2092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2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205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59136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5.0454111640561754E-3"/>
                <c:y val="0.30921052631578949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46014413944113"/>
          <c:y val="7.0621617213102589E-2"/>
          <c:w val="0.63271878308029172"/>
          <c:h val="0.90960577441651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Sheet4!$A$1:$A$21</c:f>
              <c:strCache>
                <c:ptCount val="21"/>
                <c:pt idx="0">
                  <c:v>Middlesex</c:v>
                </c:pt>
                <c:pt idx="1">
                  <c:v>Ocean</c:v>
                </c:pt>
                <c:pt idx="2">
                  <c:v>Bergen</c:v>
                </c:pt>
                <c:pt idx="3">
                  <c:v>Monmouth</c:v>
                </c:pt>
                <c:pt idx="4">
                  <c:v>Morris</c:v>
                </c:pt>
                <c:pt idx="5">
                  <c:v>Burlington</c:v>
                </c:pt>
                <c:pt idx="6">
                  <c:v>Camden</c:v>
                </c:pt>
                <c:pt idx="7">
                  <c:v>Somerset</c:v>
                </c:pt>
                <c:pt idx="8">
                  <c:v>Union</c:v>
                </c:pt>
                <c:pt idx="9">
                  <c:v>Gloucester</c:v>
                </c:pt>
                <c:pt idx="10">
                  <c:v>Passaic</c:v>
                </c:pt>
                <c:pt idx="11">
                  <c:v>Mercer</c:v>
                </c:pt>
                <c:pt idx="12">
                  <c:v>Atlantic</c:v>
                </c:pt>
                <c:pt idx="13">
                  <c:v>Sussex</c:v>
                </c:pt>
                <c:pt idx="14">
                  <c:v>Hunterdon</c:v>
                </c:pt>
                <c:pt idx="15">
                  <c:v>Cumberland</c:v>
                </c:pt>
                <c:pt idx="16">
                  <c:v>Cape May</c:v>
                </c:pt>
                <c:pt idx="17">
                  <c:v>Warren</c:v>
                </c:pt>
                <c:pt idx="18">
                  <c:v>Salem</c:v>
                </c:pt>
                <c:pt idx="19">
                  <c:v>Essex</c:v>
                </c:pt>
                <c:pt idx="20">
                  <c:v>Hudson</c:v>
                </c:pt>
              </c:strCache>
            </c:strRef>
          </c:cat>
          <c:val>
            <c:numRef>
              <c:f>Sheet4!$B$1:$B$21</c:f>
              <c:numCache>
                <c:formatCode>#,##0</c:formatCode>
                <c:ptCount val="21"/>
                <c:pt idx="0">
                  <c:v>597650</c:v>
                </c:pt>
                <c:pt idx="1">
                  <c:v>543498</c:v>
                </c:pt>
                <c:pt idx="2">
                  <c:v>540139</c:v>
                </c:pt>
                <c:pt idx="3">
                  <c:v>483171</c:v>
                </c:pt>
                <c:pt idx="4">
                  <c:v>381831</c:v>
                </c:pt>
                <c:pt idx="5">
                  <c:v>355193</c:v>
                </c:pt>
                <c:pt idx="6">
                  <c:v>261345</c:v>
                </c:pt>
                <c:pt idx="7">
                  <c:v>258312</c:v>
                </c:pt>
                <c:pt idx="8">
                  <c:v>231290</c:v>
                </c:pt>
                <c:pt idx="9">
                  <c:v>217486</c:v>
                </c:pt>
                <c:pt idx="10">
                  <c:v>199097</c:v>
                </c:pt>
                <c:pt idx="11">
                  <c:v>179370</c:v>
                </c:pt>
                <c:pt idx="12">
                  <c:v>149726</c:v>
                </c:pt>
                <c:pt idx="13">
                  <c:v>121435</c:v>
                </c:pt>
                <c:pt idx="14">
                  <c:v>93621</c:v>
                </c:pt>
                <c:pt idx="15">
                  <c:v>87003</c:v>
                </c:pt>
                <c:pt idx="16">
                  <c:v>67779</c:v>
                </c:pt>
                <c:pt idx="17">
                  <c:v>59373</c:v>
                </c:pt>
                <c:pt idx="18">
                  <c:v>29249</c:v>
                </c:pt>
                <c:pt idx="19">
                  <c:v>-49544</c:v>
                </c:pt>
                <c:pt idx="20">
                  <c:v>-56464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3-4EA7-9BF6-85B31C4FE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419520"/>
        <c:axId val="211421056"/>
      </c:barChart>
      <c:catAx>
        <c:axId val="211419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2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21056"/>
        <c:scaling>
          <c:orientation val="minMax"/>
          <c:max val="600000"/>
        </c:scaling>
        <c:delete val="0"/>
        <c:axPos val="t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19520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32978723404255317"/>
                <c:y val="1.27118819406034E-2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47625</xdr:rowOff>
    </xdr:from>
    <xdr:to>
      <xdr:col>17</xdr:col>
      <xdr:colOff>1752600</xdr:colOff>
      <xdr:row>6</xdr:row>
      <xdr:rowOff>47625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429750" y="390525"/>
          <a:ext cx="17526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Change in Population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By NJ County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1930 - 2020</a:t>
          </a:r>
        </a:p>
      </xdr:txBody>
    </xdr:sp>
    <xdr:clientData/>
  </xdr:twoCellAnchor>
  <xdr:twoCellAnchor>
    <xdr:from>
      <xdr:col>1</xdr:col>
      <xdr:colOff>771525</xdr:colOff>
      <xdr:row>46</xdr:row>
      <xdr:rowOff>9525</xdr:rowOff>
    </xdr:from>
    <xdr:to>
      <xdr:col>17</xdr:col>
      <xdr:colOff>1657350</xdr:colOff>
      <xdr:row>47</xdr:row>
      <xdr:rowOff>19050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838200" y="7915275"/>
          <a:ext cx="10277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U.S. Census Bureau, Census 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1930-2020 </a:t>
          </a: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Redistricting Data (Public Law 94-171), 2001-2021.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Ocean County Department of Planning, August 2021.</a:t>
          </a:r>
        </a:p>
      </xdr:txBody>
    </xdr:sp>
    <xdr:clientData/>
  </xdr:twoCellAnchor>
  <xdr:twoCellAnchor>
    <xdr:from>
      <xdr:col>0</xdr:col>
      <xdr:colOff>0</xdr:colOff>
      <xdr:row>36</xdr:row>
      <xdr:rowOff>133350</xdr:rowOff>
    </xdr:from>
    <xdr:to>
      <xdr:col>16</xdr:col>
      <xdr:colOff>95250</xdr:colOff>
      <xdr:row>44</xdr:row>
      <xdr:rowOff>104775</xdr:rowOff>
    </xdr:to>
    <xdr:graphicFrame macro="">
      <xdr:nvGraphicFramePr>
        <xdr:cNvPr id="12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723900</xdr:colOff>
      <xdr:row>37</xdr:row>
      <xdr:rowOff>180975</xdr:rowOff>
    </xdr:from>
    <xdr:to>
      <xdr:col>4</xdr:col>
      <xdr:colOff>257175</xdr:colOff>
      <xdr:row>40</xdr:row>
      <xdr:rowOff>38100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90575" y="6438900"/>
          <a:ext cx="2009775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New Jersey Census Population 1930 - 2020</a:t>
          </a:r>
        </a:p>
      </xdr:txBody>
    </xdr:sp>
    <xdr:clientData/>
  </xdr:twoCellAnchor>
  <xdr:twoCellAnchor>
    <xdr:from>
      <xdr:col>17</xdr:col>
      <xdr:colOff>19050</xdr:colOff>
      <xdr:row>4</xdr:row>
      <xdr:rowOff>266700</xdr:rowOff>
    </xdr:from>
    <xdr:to>
      <xdr:col>17</xdr:col>
      <xdr:colOff>1743075</xdr:colOff>
      <xdr:row>45</xdr:row>
      <xdr:rowOff>0</xdr:rowOff>
    </xdr:to>
    <xdr:graphicFrame macro="">
      <xdr:nvGraphicFramePr>
        <xdr:cNvPr id="120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9526</xdr:rowOff>
    </xdr:from>
    <xdr:to>
      <xdr:col>1</xdr:col>
      <xdr:colOff>771525</xdr:colOff>
      <xdr:row>47</xdr:row>
      <xdr:rowOff>9524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0" y="7915276"/>
          <a:ext cx="838200" cy="71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My%20Documents\WORK123\DATA1990\01POP30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data"/>
    </sheetNames>
    <sheetDataSet>
      <sheetData sheetId="0">
        <row r="1">
          <cell r="AD1" t="str">
            <v>{for z1,1,10,1,ad1}</v>
          </cell>
        </row>
        <row r="2">
          <cell r="AD2" t="str">
            <v>{for z4,1,10,1,ad4}</v>
          </cell>
        </row>
        <row r="5">
          <cell r="J5">
            <v>1970</v>
          </cell>
          <cell r="K5">
            <v>1980</v>
          </cell>
          <cell r="L5">
            <v>1990</v>
          </cell>
          <cell r="N5" t="str">
            <v>Change</v>
          </cell>
        </row>
        <row r="8">
          <cell r="F8">
            <v>1037</v>
          </cell>
          <cell r="G8">
            <v>1045</v>
          </cell>
          <cell r="H8">
            <v>1173</v>
          </cell>
          <cell r="I8">
            <v>1270</v>
          </cell>
          <cell r="J8">
            <v>1539</v>
          </cell>
          <cell r="K8">
            <v>8702</v>
          </cell>
          <cell r="L8">
            <v>12235</v>
          </cell>
          <cell r="N8">
            <v>11198</v>
          </cell>
        </row>
        <row r="9">
          <cell r="F9">
            <v>144</v>
          </cell>
          <cell r="G9">
            <v>225</v>
          </cell>
          <cell r="H9">
            <v>227</v>
          </cell>
          <cell r="I9">
            <v>287</v>
          </cell>
          <cell r="J9">
            <v>554</v>
          </cell>
          <cell r="K9">
            <v>619</v>
          </cell>
          <cell r="L9">
            <v>675</v>
          </cell>
          <cell r="N9">
            <v>531</v>
          </cell>
        </row>
        <row r="10">
          <cell r="F10">
            <v>429</v>
          </cell>
          <cell r="G10">
            <v>499</v>
          </cell>
          <cell r="H10">
            <v>808</v>
          </cell>
          <cell r="I10">
            <v>824</v>
          </cell>
          <cell r="J10">
            <v>1083</v>
          </cell>
          <cell r="K10">
            <v>1340</v>
          </cell>
          <cell r="L10">
            <v>1226</v>
          </cell>
          <cell r="N10">
            <v>797</v>
          </cell>
        </row>
        <row r="12">
          <cell r="F12">
            <v>715</v>
          </cell>
          <cell r="G12">
            <v>746</v>
          </cell>
          <cell r="H12">
            <v>1050</v>
          </cell>
          <cell r="I12">
            <v>1041</v>
          </cell>
          <cell r="J12">
            <v>1488</v>
          </cell>
          <cell r="K12">
            <v>1714</v>
          </cell>
          <cell r="L12">
            <v>1475</v>
          </cell>
          <cell r="N12">
            <v>760</v>
          </cell>
        </row>
        <row r="13">
          <cell r="F13">
            <v>394</v>
          </cell>
          <cell r="G13">
            <v>650</v>
          </cell>
          <cell r="H13">
            <v>1251</v>
          </cell>
          <cell r="I13">
            <v>2765</v>
          </cell>
          <cell r="J13">
            <v>4390</v>
          </cell>
          <cell r="K13">
            <v>7687</v>
          </cell>
          <cell r="L13">
            <v>9324</v>
          </cell>
          <cell r="N13">
            <v>8930</v>
          </cell>
        </row>
        <row r="14">
          <cell r="F14">
            <v>811</v>
          </cell>
          <cell r="G14">
            <v>1127</v>
          </cell>
          <cell r="H14">
            <v>1550</v>
          </cell>
          <cell r="I14">
            <v>4272</v>
          </cell>
          <cell r="J14">
            <v>7918</v>
          </cell>
          <cell r="K14">
            <v>23151</v>
          </cell>
          <cell r="L14">
            <v>37319</v>
          </cell>
          <cell r="N14">
            <v>36508</v>
          </cell>
        </row>
        <row r="16">
          <cell r="F16">
            <v>1172</v>
          </cell>
          <cell r="G16">
            <v>1376</v>
          </cell>
          <cell r="H16">
            <v>4319</v>
          </cell>
          <cell r="I16">
            <v>16299</v>
          </cell>
          <cell r="J16">
            <v>35057</v>
          </cell>
          <cell r="K16">
            <v>53629</v>
          </cell>
          <cell r="L16">
            <v>66473</v>
          </cell>
          <cell r="N16">
            <v>65301</v>
          </cell>
        </row>
        <row r="17">
          <cell r="F17">
            <v>3970</v>
          </cell>
          <cell r="G17">
            <v>5165</v>
          </cell>
          <cell r="H17">
            <v>7707</v>
          </cell>
          <cell r="I17">
            <v>17414</v>
          </cell>
          <cell r="J17">
            <v>43751</v>
          </cell>
          <cell r="K17">
            <v>64455</v>
          </cell>
          <cell r="L17">
            <v>76371</v>
          </cell>
          <cell r="N17">
            <v>72401</v>
          </cell>
        </row>
        <row r="18">
          <cell r="F18">
            <v>483</v>
          </cell>
          <cell r="G18">
            <v>551</v>
          </cell>
          <cell r="H18">
            <v>623</v>
          </cell>
          <cell r="I18">
            <v>766</v>
          </cell>
          <cell r="J18">
            <v>823</v>
          </cell>
          <cell r="K18">
            <v>1009</v>
          </cell>
          <cell r="L18">
            <v>1476</v>
          </cell>
          <cell r="N18">
            <v>993</v>
          </cell>
        </row>
        <row r="20">
          <cell r="F20">
            <v>53</v>
          </cell>
          <cell r="G20">
            <v>74</v>
          </cell>
          <cell r="H20">
            <v>106</v>
          </cell>
          <cell r="I20">
            <v>134</v>
          </cell>
          <cell r="J20">
            <v>314</v>
          </cell>
          <cell r="K20">
            <v>363</v>
          </cell>
          <cell r="L20">
            <v>362</v>
          </cell>
          <cell r="N20">
            <v>309</v>
          </cell>
        </row>
        <row r="21">
          <cell r="F21">
            <v>453</v>
          </cell>
          <cell r="G21">
            <v>392</v>
          </cell>
          <cell r="H21">
            <v>795</v>
          </cell>
          <cell r="I21">
            <v>1150</v>
          </cell>
          <cell r="J21">
            <v>1397</v>
          </cell>
          <cell r="K21">
            <v>1575</v>
          </cell>
          <cell r="L21">
            <v>1470</v>
          </cell>
          <cell r="N21">
            <v>1017</v>
          </cell>
        </row>
        <row r="22">
          <cell r="F22">
            <v>1719</v>
          </cell>
          <cell r="G22">
            <v>2153</v>
          </cell>
          <cell r="H22">
            <v>3513</v>
          </cell>
          <cell r="I22">
            <v>5939</v>
          </cell>
          <cell r="J22">
            <v>18276</v>
          </cell>
          <cell r="K22">
            <v>25644</v>
          </cell>
          <cell r="L22">
            <v>33233</v>
          </cell>
          <cell r="N22">
            <v>31514</v>
          </cell>
        </row>
        <row r="24">
          <cell r="F24">
            <v>692</v>
          </cell>
          <cell r="G24">
            <v>752</v>
          </cell>
          <cell r="H24">
            <v>966</v>
          </cell>
          <cell r="I24">
            <v>1940</v>
          </cell>
          <cell r="J24">
            <v>4616</v>
          </cell>
          <cell r="K24">
            <v>14161</v>
          </cell>
          <cell r="L24">
            <v>22141</v>
          </cell>
          <cell r="N24">
            <v>21449</v>
          </cell>
        </row>
        <row r="25">
          <cell r="F25">
            <v>947</v>
          </cell>
          <cell r="G25">
            <v>827</v>
          </cell>
          <cell r="H25">
            <v>1518</v>
          </cell>
          <cell r="I25">
            <v>2780</v>
          </cell>
          <cell r="J25">
            <v>2641</v>
          </cell>
          <cell r="K25">
            <v>2908</v>
          </cell>
          <cell r="L25">
            <v>3078</v>
          </cell>
          <cell r="N25">
            <v>2131</v>
          </cell>
        </row>
        <row r="26">
          <cell r="F26">
            <v>7869</v>
          </cell>
          <cell r="G26">
            <v>8502</v>
          </cell>
          <cell r="H26">
            <v>10809</v>
          </cell>
          <cell r="I26">
            <v>16020</v>
          </cell>
          <cell r="J26">
            <v>25223</v>
          </cell>
          <cell r="K26">
            <v>38464</v>
          </cell>
          <cell r="L26">
            <v>45048</v>
          </cell>
          <cell r="N26">
            <v>37179</v>
          </cell>
        </row>
        <row r="28">
          <cell r="F28">
            <v>287</v>
          </cell>
          <cell r="G28">
            <v>315</v>
          </cell>
          <cell r="H28">
            <v>567</v>
          </cell>
          <cell r="I28">
            <v>832</v>
          </cell>
          <cell r="J28">
            <v>1509</v>
          </cell>
          <cell r="K28">
            <v>2072</v>
          </cell>
          <cell r="L28">
            <v>2299</v>
          </cell>
          <cell r="N28">
            <v>2012</v>
          </cell>
        </row>
        <row r="29">
          <cell r="F29">
            <v>547</v>
          </cell>
          <cell r="G29">
            <v>577</v>
          </cell>
          <cell r="H29">
            <v>644</v>
          </cell>
          <cell r="I29">
            <v>847</v>
          </cell>
          <cell r="J29">
            <v>2972</v>
          </cell>
          <cell r="K29">
            <v>8483</v>
          </cell>
          <cell r="L29">
            <v>13333</v>
          </cell>
          <cell r="N29">
            <v>12786</v>
          </cell>
        </row>
        <row r="30">
          <cell r="F30">
            <v>355</v>
          </cell>
          <cell r="G30">
            <v>425</v>
          </cell>
          <cell r="H30">
            <v>840</v>
          </cell>
          <cell r="I30">
            <v>1561</v>
          </cell>
          <cell r="J30">
            <v>2910</v>
          </cell>
          <cell r="K30">
            <v>3488</v>
          </cell>
          <cell r="L30">
            <v>3407</v>
          </cell>
          <cell r="N30">
            <v>3052</v>
          </cell>
        </row>
        <row r="32">
          <cell r="F32">
            <v>1009</v>
          </cell>
          <cell r="G32">
            <v>918</v>
          </cell>
          <cell r="H32">
            <v>1758</v>
          </cell>
          <cell r="I32">
            <v>3779</v>
          </cell>
          <cell r="J32">
            <v>7550</v>
          </cell>
          <cell r="K32">
            <v>27987</v>
          </cell>
          <cell r="L32">
            <v>35976</v>
          </cell>
          <cell r="N32">
            <v>34967</v>
          </cell>
        </row>
        <row r="33">
          <cell r="F33">
            <v>37</v>
          </cell>
          <cell r="G33">
            <v>58</v>
          </cell>
          <cell r="H33">
            <v>72</v>
          </cell>
          <cell r="I33">
            <v>160</v>
          </cell>
          <cell r="J33">
            <v>319</v>
          </cell>
          <cell r="K33">
            <v>433</v>
          </cell>
          <cell r="L33">
            <v>334</v>
          </cell>
          <cell r="N33">
            <v>297</v>
          </cell>
        </row>
        <row r="34">
          <cell r="F34">
            <v>387</v>
          </cell>
          <cell r="G34">
            <v>427</v>
          </cell>
          <cell r="H34">
            <v>520</v>
          </cell>
          <cell r="I34">
            <v>921</v>
          </cell>
          <cell r="J34">
            <v>2222</v>
          </cell>
          <cell r="K34">
            <v>3731</v>
          </cell>
          <cell r="L34">
            <v>5416</v>
          </cell>
          <cell r="N34">
            <v>5029</v>
          </cell>
        </row>
        <row r="36">
          <cell r="F36">
            <v>174</v>
          </cell>
          <cell r="G36">
            <v>242</v>
          </cell>
          <cell r="H36">
            <v>452</v>
          </cell>
          <cell r="I36">
            <v>705</v>
          </cell>
          <cell r="J36">
            <v>1081</v>
          </cell>
          <cell r="K36">
            <v>1385</v>
          </cell>
          <cell r="L36">
            <v>2078</v>
          </cell>
          <cell r="N36">
            <v>1904</v>
          </cell>
        </row>
        <row r="37">
          <cell r="F37">
            <v>72</v>
          </cell>
          <cell r="G37">
            <v>163</v>
          </cell>
          <cell r="H37">
            <v>495</v>
          </cell>
          <cell r="I37">
            <v>985</v>
          </cell>
          <cell r="J37">
            <v>1395</v>
          </cell>
          <cell r="K37">
            <v>1796</v>
          </cell>
          <cell r="L37">
            <v>1954</v>
          </cell>
          <cell r="N37">
            <v>1882</v>
          </cell>
        </row>
        <row r="38">
          <cell r="F38">
            <v>1215</v>
          </cell>
          <cell r="G38">
            <v>1580</v>
          </cell>
          <cell r="H38">
            <v>2093</v>
          </cell>
          <cell r="I38">
            <v>3281</v>
          </cell>
          <cell r="J38">
            <v>4113</v>
          </cell>
          <cell r="K38">
            <v>4674</v>
          </cell>
          <cell r="L38">
            <v>6005</v>
          </cell>
          <cell r="N38">
            <v>4790</v>
          </cell>
        </row>
        <row r="40">
          <cell r="F40">
            <v>2058</v>
          </cell>
          <cell r="G40">
            <v>2082</v>
          </cell>
          <cell r="H40">
            <v>4009</v>
          </cell>
          <cell r="I40">
            <v>10182</v>
          </cell>
          <cell r="J40">
            <v>15968</v>
          </cell>
          <cell r="K40">
            <v>17747</v>
          </cell>
          <cell r="L40">
            <v>18177</v>
          </cell>
          <cell r="N40">
            <v>16119</v>
          </cell>
        </row>
        <row r="41">
          <cell r="F41">
            <v>1844</v>
          </cell>
          <cell r="G41">
            <v>2059</v>
          </cell>
          <cell r="H41">
            <v>2900</v>
          </cell>
          <cell r="I41">
            <v>3873</v>
          </cell>
          <cell r="J41">
            <v>4882</v>
          </cell>
          <cell r="K41">
            <v>5415</v>
          </cell>
          <cell r="L41">
            <v>5112</v>
          </cell>
          <cell r="N41">
            <v>3268</v>
          </cell>
        </row>
        <row r="42">
          <cell r="F42">
            <v>399</v>
          </cell>
          <cell r="G42">
            <v>549</v>
          </cell>
          <cell r="H42">
            <v>862</v>
          </cell>
          <cell r="I42">
            <v>954</v>
          </cell>
          <cell r="J42">
            <v>1248</v>
          </cell>
          <cell r="K42">
            <v>1802</v>
          </cell>
          <cell r="L42">
            <v>2366</v>
          </cell>
          <cell r="N42">
            <v>1967</v>
          </cell>
        </row>
        <row r="44">
          <cell r="F44">
            <v>571</v>
          </cell>
          <cell r="G44">
            <v>653</v>
          </cell>
          <cell r="H44">
            <v>987</v>
          </cell>
          <cell r="I44">
            <v>1054</v>
          </cell>
          <cell r="J44">
            <v>1432</v>
          </cell>
          <cell r="K44">
            <v>1795</v>
          </cell>
          <cell r="L44">
            <v>1871</v>
          </cell>
          <cell r="N44">
            <v>1300</v>
          </cell>
        </row>
        <row r="45">
          <cell r="F45">
            <v>277</v>
          </cell>
          <cell r="G45">
            <v>396</v>
          </cell>
          <cell r="H45">
            <v>533</v>
          </cell>
          <cell r="I45">
            <v>717</v>
          </cell>
          <cell r="J45">
            <v>1079</v>
          </cell>
          <cell r="K45">
            <v>1427</v>
          </cell>
          <cell r="L45">
            <v>1352</v>
          </cell>
          <cell r="N45">
            <v>1075</v>
          </cell>
        </row>
        <row r="46">
          <cell r="F46">
            <v>405</v>
          </cell>
          <cell r="G46">
            <v>445</v>
          </cell>
          <cell r="H46">
            <v>492</v>
          </cell>
          <cell r="I46">
            <v>1603</v>
          </cell>
          <cell r="J46">
            <v>3981</v>
          </cell>
          <cell r="K46">
            <v>3954</v>
          </cell>
          <cell r="L46">
            <v>3869</v>
          </cell>
          <cell r="N46">
            <v>3464</v>
          </cell>
        </row>
        <row r="48">
          <cell r="F48">
            <v>1039</v>
          </cell>
          <cell r="G48">
            <v>1253</v>
          </cell>
          <cell r="H48">
            <v>1347</v>
          </cell>
          <cell r="I48">
            <v>1930</v>
          </cell>
          <cell r="J48">
            <v>3684</v>
          </cell>
          <cell r="K48">
            <v>10385</v>
          </cell>
          <cell r="L48">
            <v>13325</v>
          </cell>
          <cell r="N48">
            <v>12286</v>
          </cell>
        </row>
        <row r="49">
          <cell r="F49">
            <v>76</v>
          </cell>
          <cell r="G49">
            <v>129</v>
          </cell>
          <cell r="H49">
            <v>291</v>
          </cell>
          <cell r="I49">
            <v>419</v>
          </cell>
          <cell r="J49">
            <v>1129</v>
          </cell>
          <cell r="K49">
            <v>1571</v>
          </cell>
          <cell r="L49">
            <v>1375</v>
          </cell>
          <cell r="N49">
            <v>1299</v>
          </cell>
        </row>
        <row r="50">
          <cell r="F50">
            <v>1429</v>
          </cell>
          <cell r="G50">
            <v>1320</v>
          </cell>
          <cell r="H50">
            <v>1332</v>
          </cell>
          <cell r="I50">
            <v>1536</v>
          </cell>
          <cell r="J50">
            <v>1926</v>
          </cell>
          <cell r="K50">
            <v>2472</v>
          </cell>
          <cell r="L50">
            <v>3048</v>
          </cell>
          <cell r="N50">
            <v>1619</v>
          </cell>
        </row>
        <row r="98">
          <cell r="AB98" t="str">
            <v>/rnc{?}~~</v>
          </cell>
        </row>
        <row r="101">
          <cell r="AB101" t="str">
            <v>/wdr~~</v>
          </cell>
        </row>
        <row r="104">
          <cell r="AB104" t="str">
            <v>/wcs{?}~</v>
          </cell>
        </row>
        <row r="106">
          <cell r="AB106" t="str">
            <v>/wir~~</v>
          </cell>
        </row>
        <row r="109">
          <cell r="AB109" t="str">
            <v>/wic~</v>
          </cell>
        </row>
        <row r="111">
          <cell r="AB111" t="str">
            <v>/rff{?}~</v>
          </cell>
        </row>
        <row r="113">
          <cell r="AB113" t="str">
            <v>/rf,{?}~</v>
          </cell>
        </row>
        <row r="115">
          <cell r="AB115" t="str">
            <v>/rj{?}~</v>
          </cell>
        </row>
        <row r="117">
          <cell r="AB117" t="str">
            <v>/rlr~</v>
          </cell>
        </row>
        <row r="119">
          <cell r="AB119" t="str">
            <v>/wch{?}~</v>
          </cell>
        </row>
        <row r="121">
          <cell r="AB121" t="str">
            <v>/rfp{?}~</v>
          </cell>
        </row>
        <row r="123">
          <cell r="AB123" t="str">
            <v>/re{?}~</v>
          </cell>
        </row>
        <row r="126">
          <cell r="AB126" t="str">
            <v>/fccn{?}~</v>
          </cell>
        </row>
      </sheetData>
      <sheetData sheetId="1">
        <row r="8">
          <cell r="A8" t="str">
            <v>Dover</v>
          </cell>
          <cell r="B8">
            <v>72401</v>
          </cell>
        </row>
        <row r="9">
          <cell r="A9" t="str">
            <v>Brick</v>
          </cell>
          <cell r="B9">
            <v>65301</v>
          </cell>
        </row>
        <row r="10">
          <cell r="A10" t="str">
            <v>Lakewood</v>
          </cell>
          <cell r="B10">
            <v>37179</v>
          </cell>
        </row>
        <row r="12">
          <cell r="A12" t="str">
            <v>Berkeley</v>
          </cell>
          <cell r="B12">
            <v>36508</v>
          </cell>
        </row>
        <row r="13">
          <cell r="A13" t="str">
            <v>Manchester</v>
          </cell>
          <cell r="B13">
            <v>34967</v>
          </cell>
        </row>
        <row r="14">
          <cell r="A14" t="str">
            <v>Jackson</v>
          </cell>
          <cell r="B14">
            <v>31514</v>
          </cell>
        </row>
        <row r="16">
          <cell r="A16" t="str">
            <v>LaceyTownship</v>
          </cell>
          <cell r="B16">
            <v>21449</v>
          </cell>
        </row>
        <row r="17">
          <cell r="A17" t="str">
            <v>Point Pleasant</v>
          </cell>
          <cell r="B17">
            <v>16119</v>
          </cell>
        </row>
        <row r="18">
          <cell r="A18" t="str">
            <v>Little Egg Harbor</v>
          </cell>
          <cell r="B18">
            <v>12786</v>
          </cell>
        </row>
        <row r="20">
          <cell r="A20" t="str">
            <v>Stafford</v>
          </cell>
          <cell r="B20">
            <v>12286</v>
          </cell>
        </row>
        <row r="21">
          <cell r="A21" t="str">
            <v>Barnegat</v>
          </cell>
          <cell r="B21">
            <v>11198</v>
          </cell>
        </row>
        <row r="22">
          <cell r="A22" t="str">
            <v>Beachwood</v>
          </cell>
          <cell r="B22">
            <v>8930</v>
          </cell>
        </row>
        <row r="24">
          <cell r="A24" t="str">
            <v>Ocean</v>
          </cell>
          <cell r="B24">
            <v>5029</v>
          </cell>
        </row>
        <row r="25">
          <cell r="A25" t="str">
            <v>Plumsted</v>
          </cell>
          <cell r="B25">
            <v>4790</v>
          </cell>
        </row>
        <row r="26">
          <cell r="A26" t="str">
            <v>S Toms River</v>
          </cell>
          <cell r="B26">
            <v>3464</v>
          </cell>
        </row>
        <row r="28">
          <cell r="A28" t="str">
            <v>Pt Pleasant Bch</v>
          </cell>
          <cell r="B28">
            <v>3268</v>
          </cell>
        </row>
        <row r="29">
          <cell r="A29" t="str">
            <v>Long Beach</v>
          </cell>
          <cell r="B29">
            <v>3052</v>
          </cell>
        </row>
        <row r="30">
          <cell r="A30" t="str">
            <v>Lakehurst</v>
          </cell>
          <cell r="B30">
            <v>2131</v>
          </cell>
        </row>
        <row r="32">
          <cell r="A32" t="str">
            <v>Lavallette</v>
          </cell>
          <cell r="B32">
            <v>2012</v>
          </cell>
        </row>
        <row r="33">
          <cell r="A33" t="str">
            <v>Seaside Heights</v>
          </cell>
          <cell r="B33">
            <v>1967</v>
          </cell>
        </row>
        <row r="34">
          <cell r="A34" t="str">
            <v>Ocean Gate</v>
          </cell>
          <cell r="B34">
            <v>1904</v>
          </cell>
        </row>
        <row r="36">
          <cell r="A36" t="str">
            <v>Pine Beach</v>
          </cell>
          <cell r="B36">
            <v>1882</v>
          </cell>
        </row>
        <row r="37">
          <cell r="A37" t="str">
            <v>Tuckerton</v>
          </cell>
          <cell r="B37">
            <v>1619</v>
          </cell>
        </row>
        <row r="38">
          <cell r="A38" t="str">
            <v>Seaside Park</v>
          </cell>
          <cell r="B38">
            <v>1300</v>
          </cell>
        </row>
        <row r="40">
          <cell r="A40" t="str">
            <v>Surf City</v>
          </cell>
          <cell r="B40">
            <v>1299</v>
          </cell>
        </row>
        <row r="41">
          <cell r="A41" t="str">
            <v>Ship Bottom</v>
          </cell>
          <cell r="B41">
            <v>1075</v>
          </cell>
        </row>
        <row r="42">
          <cell r="A42" t="str">
            <v>Island Heights</v>
          </cell>
          <cell r="B42">
            <v>1017</v>
          </cell>
        </row>
        <row r="44">
          <cell r="A44" t="str">
            <v>Eagleswood</v>
          </cell>
          <cell r="B44">
            <v>993</v>
          </cell>
        </row>
        <row r="45">
          <cell r="A45" t="str">
            <v>Bay Head</v>
          </cell>
          <cell r="B45">
            <v>797</v>
          </cell>
        </row>
        <row r="46">
          <cell r="A46" t="str">
            <v>Beach Haven</v>
          </cell>
          <cell r="B46">
            <v>760</v>
          </cell>
        </row>
        <row r="48">
          <cell r="A48" t="str">
            <v>Barnegat Light</v>
          </cell>
          <cell r="B48">
            <v>531</v>
          </cell>
        </row>
        <row r="49">
          <cell r="A49" t="str">
            <v>Harvey Cedars</v>
          </cell>
          <cell r="B49">
            <v>309</v>
          </cell>
        </row>
        <row r="50">
          <cell r="A50" t="str">
            <v>Mantoloking</v>
          </cell>
          <cell r="B50">
            <v>297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topLeftCell="A22" zoomScaleNormal="100" zoomScaleSheetLayoutView="100" workbookViewId="0">
      <selection activeCell="G50" sqref="G50"/>
    </sheetView>
  </sheetViews>
  <sheetFormatPr defaultRowHeight="12.75" x14ac:dyDescent="0.2"/>
  <cols>
    <col min="1" max="1" width="1" style="9" customWidth="1"/>
    <col min="2" max="2" width="13.7109375" style="9" customWidth="1"/>
    <col min="3" max="5" width="10.140625" style="9" bestFit="1" customWidth="1"/>
    <col min="6" max="11" width="10.42578125" style="9" bestFit="1" customWidth="1"/>
    <col min="12" max="12" width="10.42578125" style="9" customWidth="1"/>
    <col min="13" max="13" width="1.140625" style="9" customWidth="1"/>
    <col min="14" max="14" width="10.42578125" style="9" bestFit="1" customWidth="1"/>
    <col min="15" max="15" width="8.5703125" style="9" customWidth="1"/>
    <col min="16" max="16" width="1.42578125" style="9" customWidth="1"/>
    <col min="17" max="17" width="1.7109375" style="9" customWidth="1"/>
    <col min="18" max="18" width="26.42578125" style="9" customWidth="1"/>
    <col min="19" max="19" width="9.140625" style="9"/>
    <col min="20" max="20" width="9.5703125" style="9" bestFit="1" customWidth="1"/>
    <col min="21" max="21" width="10.140625" style="9" bestFit="1" customWidth="1"/>
    <col min="22" max="16384" width="9.140625" style="9"/>
  </cols>
  <sheetData>
    <row r="1" spans="1:21" ht="23.25" x14ac:dyDescent="0.35">
      <c r="A1" s="69" t="s">
        <v>113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8"/>
    </row>
    <row r="2" spans="1:21" ht="3.75" customHeight="1" thickBo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1" ht="9" customHeight="1" thickTop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  <c r="O3" s="48"/>
      <c r="P3" s="50"/>
      <c r="Q3" s="8"/>
      <c r="R3" s="33"/>
      <c r="S3" s="8"/>
    </row>
    <row r="4" spans="1:21" ht="15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72" t="s">
        <v>114</v>
      </c>
      <c r="O4" s="73"/>
      <c r="P4" s="74"/>
      <c r="Q4" s="8"/>
      <c r="R4" s="34"/>
      <c r="S4" s="8"/>
    </row>
    <row r="5" spans="1:21" ht="29.25" customHeight="1" x14ac:dyDescent="0.25">
      <c r="A5" s="51"/>
      <c r="B5" s="52" t="s">
        <v>101</v>
      </c>
      <c r="C5" s="53">
        <v>1930</v>
      </c>
      <c r="D5" s="53">
        <v>1940</v>
      </c>
      <c r="E5" s="53">
        <v>1950</v>
      </c>
      <c r="F5" s="53">
        <v>1960</v>
      </c>
      <c r="G5" s="53">
        <v>1970</v>
      </c>
      <c r="H5" s="53">
        <v>1980</v>
      </c>
      <c r="I5" s="53">
        <v>1990</v>
      </c>
      <c r="J5" s="53">
        <v>2000</v>
      </c>
      <c r="K5" s="53">
        <v>2010</v>
      </c>
      <c r="L5" s="53">
        <v>2020</v>
      </c>
      <c r="M5" s="53"/>
      <c r="N5" s="54" t="s">
        <v>1</v>
      </c>
      <c r="O5" s="70" t="s">
        <v>100</v>
      </c>
      <c r="P5" s="71"/>
      <c r="Q5" s="8"/>
      <c r="R5" s="34"/>
      <c r="S5" s="8"/>
      <c r="T5" s="66" t="s">
        <v>102</v>
      </c>
    </row>
    <row r="6" spans="1:21" ht="6.75" customHeight="1" thickBot="1" x14ac:dyDescent="0.3">
      <c r="A6" s="55"/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56"/>
      <c r="P6" s="59"/>
      <c r="Q6" s="8"/>
      <c r="R6" s="34"/>
      <c r="S6" s="8"/>
    </row>
    <row r="7" spans="1:21" ht="15" customHeight="1" thickTop="1" x14ac:dyDescent="0.25">
      <c r="A7" s="13"/>
      <c r="B7" s="14" t="s">
        <v>79</v>
      </c>
      <c r="C7" s="26">
        <v>124823</v>
      </c>
      <c r="D7" s="27">
        <v>124066</v>
      </c>
      <c r="E7" s="27">
        <v>132399</v>
      </c>
      <c r="F7" s="27">
        <v>160880</v>
      </c>
      <c r="G7" s="27">
        <v>175043</v>
      </c>
      <c r="H7" s="27">
        <v>194119</v>
      </c>
      <c r="I7" s="27">
        <v>224327</v>
      </c>
      <c r="J7" s="27">
        <v>252552</v>
      </c>
      <c r="K7" s="27">
        <v>274549</v>
      </c>
      <c r="L7" s="27">
        <v>274534</v>
      </c>
      <c r="M7" s="26"/>
      <c r="N7" s="37">
        <f>+K7-C7</f>
        <v>149726</v>
      </c>
      <c r="O7" s="31">
        <f>+N7/C7</f>
        <v>1.1995065012057073</v>
      </c>
      <c r="P7" s="24"/>
      <c r="Q7" s="8"/>
      <c r="R7" s="34"/>
      <c r="S7" s="8"/>
      <c r="T7" s="61">
        <f>+(L7-K7)/K7</f>
        <v>-5.4635056037355807E-5</v>
      </c>
      <c r="U7" s="60">
        <f>+L7-K7</f>
        <v>-15</v>
      </c>
    </row>
    <row r="8" spans="1:21" ht="15" customHeight="1" x14ac:dyDescent="0.25">
      <c r="A8" s="13"/>
      <c r="B8" s="14" t="s">
        <v>80</v>
      </c>
      <c r="C8" s="26">
        <v>364977</v>
      </c>
      <c r="D8" s="27">
        <v>409646</v>
      </c>
      <c r="E8" s="27">
        <v>539139</v>
      </c>
      <c r="F8" s="27">
        <v>780255</v>
      </c>
      <c r="G8" s="27">
        <v>897148</v>
      </c>
      <c r="H8" s="27">
        <v>845385</v>
      </c>
      <c r="I8" s="27">
        <v>825380</v>
      </c>
      <c r="J8" s="27">
        <v>884118</v>
      </c>
      <c r="K8" s="27">
        <v>905116</v>
      </c>
      <c r="L8" s="27">
        <v>955732</v>
      </c>
      <c r="M8" s="26"/>
      <c r="N8" s="37">
        <f>+K8-C8</f>
        <v>540139</v>
      </c>
      <c r="O8" s="31">
        <f>+N8/C8</f>
        <v>1.4799261323316264</v>
      </c>
      <c r="P8" s="24"/>
      <c r="Q8" s="8"/>
      <c r="R8" s="34"/>
      <c r="S8" s="8"/>
      <c r="T8" s="61">
        <f>+(L8-K8)/K8</f>
        <v>5.5922113850600363E-2</v>
      </c>
      <c r="U8" s="60">
        <f>+L8-K8</f>
        <v>50616</v>
      </c>
    </row>
    <row r="9" spans="1:21" ht="15" customHeight="1" x14ac:dyDescent="0.25">
      <c r="A9" s="13"/>
      <c r="B9" s="14" t="s">
        <v>81</v>
      </c>
      <c r="C9" s="26">
        <v>93541</v>
      </c>
      <c r="D9" s="27">
        <v>97013</v>
      </c>
      <c r="E9" s="27">
        <v>135910</v>
      </c>
      <c r="F9" s="27">
        <v>224499</v>
      </c>
      <c r="G9" s="27">
        <v>323132</v>
      </c>
      <c r="H9" s="27">
        <v>362542</v>
      </c>
      <c r="I9" s="27">
        <v>395066</v>
      </c>
      <c r="J9" s="27">
        <v>423394</v>
      </c>
      <c r="K9" s="27">
        <v>448734</v>
      </c>
      <c r="L9" s="27">
        <v>461860</v>
      </c>
      <c r="M9" s="26"/>
      <c r="N9" s="37">
        <f>+K9-C9</f>
        <v>355193</v>
      </c>
      <c r="O9" s="31">
        <f>+N9/C9</f>
        <v>3.7971905367699725</v>
      </c>
      <c r="P9" s="24"/>
      <c r="Q9" s="8"/>
      <c r="R9" s="34"/>
      <c r="S9" s="8"/>
      <c r="T9" s="61">
        <f>+(L9-K9)/K9</f>
        <v>2.9251182214853344E-2</v>
      </c>
      <c r="U9" s="60">
        <f>+L9-K9</f>
        <v>13126</v>
      </c>
    </row>
    <row r="10" spans="1:21" ht="15" customHeight="1" x14ac:dyDescent="0.25">
      <c r="A10" s="13"/>
      <c r="B10" s="14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6"/>
      <c r="N10" s="37"/>
      <c r="O10" s="31"/>
      <c r="P10" s="24"/>
      <c r="Q10" s="8"/>
      <c r="R10" s="34"/>
      <c r="S10" s="8"/>
      <c r="T10" s="61"/>
      <c r="U10" s="60"/>
    </row>
    <row r="11" spans="1:21" ht="15" customHeight="1" x14ac:dyDescent="0.25">
      <c r="A11" s="13"/>
      <c r="B11" s="14" t="s">
        <v>82</v>
      </c>
      <c r="C11" s="26">
        <v>252312</v>
      </c>
      <c r="D11" s="26">
        <v>255727</v>
      </c>
      <c r="E11" s="26">
        <v>300743</v>
      </c>
      <c r="F11" s="26">
        <v>392035</v>
      </c>
      <c r="G11" s="26">
        <v>456291</v>
      </c>
      <c r="H11" s="26">
        <v>471650</v>
      </c>
      <c r="I11" s="26">
        <v>502824</v>
      </c>
      <c r="J11" s="26">
        <v>508932</v>
      </c>
      <c r="K11" s="27">
        <v>513657</v>
      </c>
      <c r="L11" s="27">
        <v>523485</v>
      </c>
      <c r="M11" s="26"/>
      <c r="N11" s="37">
        <f>+K11-C11</f>
        <v>261345</v>
      </c>
      <c r="O11" s="31">
        <f>+N11/C11</f>
        <v>1.0358009131551413</v>
      </c>
      <c r="P11" s="24"/>
      <c r="Q11" s="8"/>
      <c r="R11" s="34"/>
      <c r="S11" s="8"/>
      <c r="T11" s="61">
        <f>+(L11-K11)/K11</f>
        <v>1.9133390569971792E-2</v>
      </c>
      <c r="U11" s="60">
        <f>+L11-K11</f>
        <v>9828</v>
      </c>
    </row>
    <row r="12" spans="1:21" ht="15" customHeight="1" x14ac:dyDescent="0.25">
      <c r="A12" s="13"/>
      <c r="B12" s="14" t="s">
        <v>83</v>
      </c>
      <c r="C12" s="26">
        <v>29486</v>
      </c>
      <c r="D12" s="27">
        <v>28919</v>
      </c>
      <c r="E12" s="27">
        <v>37131</v>
      </c>
      <c r="F12" s="27">
        <v>48555</v>
      </c>
      <c r="G12" s="27">
        <v>59554</v>
      </c>
      <c r="H12" s="27">
        <v>82266</v>
      </c>
      <c r="I12" s="27">
        <v>95089</v>
      </c>
      <c r="J12" s="27">
        <v>102326</v>
      </c>
      <c r="K12" s="27">
        <v>97265</v>
      </c>
      <c r="L12" s="27">
        <v>95263</v>
      </c>
      <c r="M12" s="26"/>
      <c r="N12" s="37">
        <f>+K12-C12</f>
        <v>67779</v>
      </c>
      <c r="O12" s="31">
        <f>+N12/C12</f>
        <v>2.2986841212778946</v>
      </c>
      <c r="P12" s="24"/>
      <c r="Q12" s="8"/>
      <c r="R12" s="34"/>
      <c r="S12" s="8"/>
      <c r="T12" s="61">
        <f>+(L12-K12)/K12</f>
        <v>-2.0582943504857863E-2</v>
      </c>
      <c r="U12" s="60">
        <f>+L12-K12</f>
        <v>-2002</v>
      </c>
    </row>
    <row r="13" spans="1:21" ht="15" customHeight="1" x14ac:dyDescent="0.25">
      <c r="A13" s="13"/>
      <c r="B13" s="14" t="s">
        <v>84</v>
      </c>
      <c r="C13" s="26">
        <v>69895</v>
      </c>
      <c r="D13" s="27">
        <v>73184</v>
      </c>
      <c r="E13" s="27">
        <v>88597</v>
      </c>
      <c r="F13" s="27">
        <v>106850</v>
      </c>
      <c r="G13" s="27">
        <v>121374</v>
      </c>
      <c r="H13" s="27">
        <v>132866</v>
      </c>
      <c r="I13" s="27">
        <v>138053</v>
      </c>
      <c r="J13" s="27">
        <v>146438</v>
      </c>
      <c r="K13" s="27">
        <v>156898</v>
      </c>
      <c r="L13" s="27">
        <v>154152</v>
      </c>
      <c r="M13" s="26"/>
      <c r="N13" s="37">
        <f>+K13-C13</f>
        <v>87003</v>
      </c>
      <c r="O13" s="31">
        <f>+N13/C13</f>
        <v>1.2447671507260891</v>
      </c>
      <c r="P13" s="24"/>
      <c r="Q13" s="8"/>
      <c r="R13" s="34"/>
      <c r="S13" s="8"/>
      <c r="T13" s="61">
        <f>+(L13-K13)/K13</f>
        <v>-1.7501816466749098E-2</v>
      </c>
      <c r="U13" s="60">
        <f>+L13-K13</f>
        <v>-2746</v>
      </c>
    </row>
    <row r="14" spans="1:21" ht="15" customHeight="1" x14ac:dyDescent="0.25">
      <c r="A14" s="13"/>
      <c r="B14" s="14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6"/>
      <c r="N14" s="37"/>
      <c r="O14" s="31"/>
      <c r="P14" s="24"/>
      <c r="Q14" s="8"/>
      <c r="R14" s="34"/>
      <c r="S14" s="8"/>
      <c r="T14" s="61"/>
      <c r="U14" s="60"/>
    </row>
    <row r="15" spans="1:21" ht="15" customHeight="1" x14ac:dyDescent="0.25">
      <c r="A15" s="13"/>
      <c r="B15" s="14" t="s">
        <v>85</v>
      </c>
      <c r="C15" s="26">
        <v>833513</v>
      </c>
      <c r="D15" s="27">
        <v>837340</v>
      </c>
      <c r="E15" s="27">
        <v>905949</v>
      </c>
      <c r="F15" s="27">
        <v>923545</v>
      </c>
      <c r="G15" s="27">
        <v>932526</v>
      </c>
      <c r="H15" s="27">
        <v>851304</v>
      </c>
      <c r="I15" s="27">
        <v>778206</v>
      </c>
      <c r="J15" s="27">
        <v>793633</v>
      </c>
      <c r="K15" s="27">
        <v>783969</v>
      </c>
      <c r="L15" s="27">
        <v>863728</v>
      </c>
      <c r="M15" s="26"/>
      <c r="N15" s="37">
        <f>+K15-C15</f>
        <v>-49544</v>
      </c>
      <c r="O15" s="31">
        <f>+N15/C15</f>
        <v>-5.9439984739290207E-2</v>
      </c>
      <c r="P15" s="24"/>
      <c r="Q15" s="8"/>
      <c r="R15" s="34"/>
      <c r="S15" s="8"/>
      <c r="T15" s="64">
        <f>+(L15-K15)/K15</f>
        <v>0.10173744114882094</v>
      </c>
      <c r="U15" s="60">
        <f>+L15-K15</f>
        <v>79759</v>
      </c>
    </row>
    <row r="16" spans="1:21" ht="15" customHeight="1" x14ac:dyDescent="0.25">
      <c r="A16" s="13"/>
      <c r="B16" s="14" t="s">
        <v>86</v>
      </c>
      <c r="C16" s="26">
        <v>70802</v>
      </c>
      <c r="D16" s="26">
        <v>72219</v>
      </c>
      <c r="E16" s="26">
        <v>91727</v>
      </c>
      <c r="F16" s="26">
        <v>134840</v>
      </c>
      <c r="G16" s="26">
        <v>172681</v>
      </c>
      <c r="H16" s="26">
        <v>199917</v>
      </c>
      <c r="I16" s="26">
        <v>230082</v>
      </c>
      <c r="J16" s="26">
        <v>254673</v>
      </c>
      <c r="K16" s="27">
        <v>288288</v>
      </c>
      <c r="L16" s="27">
        <v>302294</v>
      </c>
      <c r="M16" s="26"/>
      <c r="N16" s="37">
        <f>+K16-C16</f>
        <v>217486</v>
      </c>
      <c r="O16" s="31">
        <f>+N16/C16</f>
        <v>3.071749385610576</v>
      </c>
      <c r="P16" s="24"/>
      <c r="Q16" s="8"/>
      <c r="R16" s="34"/>
      <c r="S16" s="8"/>
      <c r="T16" s="61">
        <f>+(L16-K16)/K16</f>
        <v>4.858336108336108E-2</v>
      </c>
      <c r="U16" s="60">
        <f>+L16-K16</f>
        <v>14006</v>
      </c>
    </row>
    <row r="17" spans="1:21" ht="15" customHeight="1" x14ac:dyDescent="0.25">
      <c r="A17" s="13"/>
      <c r="B17" s="14" t="s">
        <v>87</v>
      </c>
      <c r="C17" s="26">
        <v>690730</v>
      </c>
      <c r="D17" s="27">
        <v>652040</v>
      </c>
      <c r="E17" s="27">
        <v>647437</v>
      </c>
      <c r="F17" s="27">
        <v>610734</v>
      </c>
      <c r="G17" s="27">
        <v>607839</v>
      </c>
      <c r="H17" s="27">
        <v>556972</v>
      </c>
      <c r="I17" s="27">
        <v>553099</v>
      </c>
      <c r="J17" s="27">
        <v>608975</v>
      </c>
      <c r="K17" s="27">
        <v>634266</v>
      </c>
      <c r="L17" s="27">
        <v>724854</v>
      </c>
      <c r="M17" s="26"/>
      <c r="N17" s="37">
        <f>+K17-C17</f>
        <v>-56464</v>
      </c>
      <c r="O17" s="31">
        <f>+N17/C17</f>
        <v>-8.1745399794420401E-2</v>
      </c>
      <c r="P17" s="24"/>
      <c r="Q17" s="8"/>
      <c r="R17" s="34"/>
      <c r="S17" s="8"/>
      <c r="T17" s="63">
        <f>+(L17-K17)/K17</f>
        <v>0.14282335802328991</v>
      </c>
      <c r="U17" s="60">
        <f>+L17-K17</f>
        <v>90588</v>
      </c>
    </row>
    <row r="18" spans="1:21" ht="15" customHeight="1" x14ac:dyDescent="0.25">
      <c r="A18" s="13"/>
      <c r="B18" s="14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6"/>
      <c r="N18" s="37"/>
      <c r="O18" s="31"/>
      <c r="P18" s="24"/>
      <c r="Q18" s="8"/>
      <c r="R18" s="34"/>
      <c r="S18" s="8"/>
      <c r="T18" s="63"/>
      <c r="U18" s="60"/>
    </row>
    <row r="19" spans="1:21" ht="15" customHeight="1" x14ac:dyDescent="0.25">
      <c r="A19" s="13"/>
      <c r="B19" s="14" t="s">
        <v>88</v>
      </c>
      <c r="C19" s="26">
        <v>34728</v>
      </c>
      <c r="D19" s="27">
        <v>36766</v>
      </c>
      <c r="E19" s="27">
        <v>42736</v>
      </c>
      <c r="F19" s="27">
        <v>54107</v>
      </c>
      <c r="G19" s="27">
        <v>69718</v>
      </c>
      <c r="H19" s="27">
        <v>87361</v>
      </c>
      <c r="I19" s="27">
        <v>107776</v>
      </c>
      <c r="J19" s="27">
        <v>121989</v>
      </c>
      <c r="K19" s="27">
        <v>128349</v>
      </c>
      <c r="L19" s="27">
        <v>128947</v>
      </c>
      <c r="M19" s="26"/>
      <c r="N19" s="37">
        <f>+K19-C19</f>
        <v>93621</v>
      </c>
      <c r="O19" s="31">
        <f>+N19/C19</f>
        <v>2.6958362128541808</v>
      </c>
      <c r="P19" s="24"/>
      <c r="Q19" s="8"/>
      <c r="R19" s="34"/>
      <c r="S19" s="8"/>
      <c r="T19" s="61">
        <f>+(L19-K19)/K19</f>
        <v>4.6591714777676494E-3</v>
      </c>
      <c r="U19" s="60">
        <f>+L19-K19</f>
        <v>598</v>
      </c>
    </row>
    <row r="20" spans="1:21" ht="15" customHeight="1" x14ac:dyDescent="0.25">
      <c r="A20" s="13"/>
      <c r="B20" s="14" t="s">
        <v>89</v>
      </c>
      <c r="C20" s="26">
        <v>187143</v>
      </c>
      <c r="D20" s="27">
        <v>197318</v>
      </c>
      <c r="E20" s="27">
        <v>229781</v>
      </c>
      <c r="F20" s="27">
        <v>266392</v>
      </c>
      <c r="G20" s="27">
        <v>304116</v>
      </c>
      <c r="H20" s="27">
        <v>307863</v>
      </c>
      <c r="I20" s="27">
        <v>325824</v>
      </c>
      <c r="J20" s="27">
        <v>350761</v>
      </c>
      <c r="K20" s="27">
        <v>366513</v>
      </c>
      <c r="L20" s="27">
        <v>387340</v>
      </c>
      <c r="M20" s="26"/>
      <c r="N20" s="37">
        <f>+K20-C20</f>
        <v>179370</v>
      </c>
      <c r="O20" s="31">
        <f>+N20/C20</f>
        <v>0.95846491720235327</v>
      </c>
      <c r="P20" s="24"/>
      <c r="Q20" s="8"/>
      <c r="R20" s="34"/>
      <c r="S20" s="8"/>
      <c r="T20" s="65">
        <f>+(L20-K20)/K20</f>
        <v>5.6824723816072009E-2</v>
      </c>
      <c r="U20" s="60">
        <f>+L20-K20</f>
        <v>20827</v>
      </c>
    </row>
    <row r="21" spans="1:21" ht="15" customHeight="1" x14ac:dyDescent="0.25">
      <c r="A21" s="13"/>
      <c r="B21" s="14" t="s">
        <v>90</v>
      </c>
      <c r="C21" s="26">
        <v>212208</v>
      </c>
      <c r="D21" s="26">
        <v>217077</v>
      </c>
      <c r="E21" s="26">
        <v>264872</v>
      </c>
      <c r="F21" s="26">
        <v>433856</v>
      </c>
      <c r="G21" s="26">
        <v>583813</v>
      </c>
      <c r="H21" s="26">
        <v>595893</v>
      </c>
      <c r="I21" s="26">
        <v>671780</v>
      </c>
      <c r="J21" s="26">
        <v>750162</v>
      </c>
      <c r="K21" s="27">
        <v>809858</v>
      </c>
      <c r="L21" s="27">
        <v>863162</v>
      </c>
      <c r="M21" s="26"/>
      <c r="N21" s="37">
        <f>+K21-C21</f>
        <v>597650</v>
      </c>
      <c r="O21" s="31">
        <f>+N21/C21</f>
        <v>2.8163405715147403</v>
      </c>
      <c r="P21" s="24"/>
      <c r="Q21" s="8"/>
      <c r="R21" s="34"/>
      <c r="S21" s="8"/>
      <c r="T21" s="65">
        <f>+(L21-K21)/K21</f>
        <v>6.5818946037453474E-2</v>
      </c>
      <c r="U21" s="60">
        <f>+L21-K21</f>
        <v>53304</v>
      </c>
    </row>
    <row r="22" spans="1:21" ht="15" customHeight="1" x14ac:dyDescent="0.25">
      <c r="A22" s="13"/>
      <c r="B22" s="14"/>
      <c r="C22" s="26"/>
      <c r="D22" s="26"/>
      <c r="E22" s="26"/>
      <c r="F22" s="26"/>
      <c r="G22" s="26"/>
      <c r="H22" s="26"/>
      <c r="I22" s="26"/>
      <c r="J22" s="26"/>
      <c r="K22" s="27"/>
      <c r="L22" s="27"/>
      <c r="M22" s="26"/>
      <c r="N22" s="37"/>
      <c r="O22" s="31"/>
      <c r="P22" s="24"/>
      <c r="Q22" s="8"/>
      <c r="R22" s="34"/>
      <c r="S22" s="8"/>
      <c r="T22" s="65"/>
      <c r="U22" s="60"/>
    </row>
    <row r="23" spans="1:21" ht="15" customHeight="1" x14ac:dyDescent="0.25">
      <c r="A23" s="13"/>
      <c r="B23" s="14" t="s">
        <v>91</v>
      </c>
      <c r="C23" s="26">
        <v>147209</v>
      </c>
      <c r="D23" s="27">
        <v>161238</v>
      </c>
      <c r="E23" s="27">
        <v>225327</v>
      </c>
      <c r="F23" s="27">
        <v>334401</v>
      </c>
      <c r="G23" s="27">
        <v>461849</v>
      </c>
      <c r="H23" s="27">
        <v>503173</v>
      </c>
      <c r="I23" s="27">
        <v>553124</v>
      </c>
      <c r="J23" s="27">
        <v>615301</v>
      </c>
      <c r="K23" s="27">
        <v>630380</v>
      </c>
      <c r="L23" s="27">
        <v>643615</v>
      </c>
      <c r="M23" s="26"/>
      <c r="N23" s="37">
        <f>+K23-C23</f>
        <v>483171</v>
      </c>
      <c r="O23" s="31">
        <f>+N23/C23</f>
        <v>3.2822110061205496</v>
      </c>
      <c r="P23" s="24"/>
      <c r="Q23" s="8"/>
      <c r="R23" s="34"/>
      <c r="S23" s="8"/>
      <c r="T23" s="61">
        <f>+(L23-K23)/K23</f>
        <v>2.0995272692661569E-2</v>
      </c>
      <c r="U23" s="60">
        <f>+L23-K23</f>
        <v>13235</v>
      </c>
    </row>
    <row r="24" spans="1:21" ht="15" customHeight="1" x14ac:dyDescent="0.25">
      <c r="A24" s="13"/>
      <c r="B24" s="14" t="s">
        <v>92</v>
      </c>
      <c r="C24" s="26">
        <v>110445</v>
      </c>
      <c r="D24" s="27">
        <v>125732</v>
      </c>
      <c r="E24" s="27">
        <v>164371</v>
      </c>
      <c r="F24" s="27">
        <v>261620</v>
      </c>
      <c r="G24" s="27">
        <v>383454</v>
      </c>
      <c r="H24" s="27">
        <v>407630</v>
      </c>
      <c r="I24" s="27">
        <v>421353</v>
      </c>
      <c r="J24" s="27">
        <v>470212</v>
      </c>
      <c r="K24" s="27">
        <v>492276</v>
      </c>
      <c r="L24" s="27">
        <v>509285</v>
      </c>
      <c r="M24" s="26"/>
      <c r="N24" s="37">
        <f>+K24-C24</f>
        <v>381831</v>
      </c>
      <c r="O24" s="31">
        <f>+N24/C24</f>
        <v>3.4572049436371044</v>
      </c>
      <c r="P24" s="24"/>
      <c r="Q24" s="8"/>
      <c r="R24" s="34"/>
      <c r="S24" s="8"/>
      <c r="T24" s="61">
        <f>+(L24-K24)/K24</f>
        <v>3.4551755519261554E-2</v>
      </c>
      <c r="U24" s="60">
        <f>+L24-K24</f>
        <v>17009</v>
      </c>
    </row>
    <row r="25" spans="1:21" ht="15" customHeight="1" x14ac:dyDescent="0.2">
      <c r="A25" s="13"/>
      <c r="B25" s="32" t="s">
        <v>14</v>
      </c>
      <c r="C25" s="39">
        <v>33069</v>
      </c>
      <c r="D25" s="40">
        <v>37706</v>
      </c>
      <c r="E25" s="40">
        <v>56622</v>
      </c>
      <c r="F25" s="40">
        <v>108241</v>
      </c>
      <c r="G25" s="40">
        <v>208470</v>
      </c>
      <c r="H25" s="40">
        <v>346038</v>
      </c>
      <c r="I25" s="40">
        <v>433203</v>
      </c>
      <c r="J25" s="40">
        <v>510916</v>
      </c>
      <c r="K25" s="40">
        <v>576567</v>
      </c>
      <c r="L25" s="62">
        <v>637229</v>
      </c>
      <c r="M25" s="39"/>
      <c r="N25" s="41">
        <f>+K25-C25</f>
        <v>543498</v>
      </c>
      <c r="O25" s="38">
        <f>+N25/C25</f>
        <v>16.435271704617616</v>
      </c>
      <c r="P25" s="24"/>
      <c r="Q25" s="8"/>
      <c r="R25" s="34"/>
      <c r="S25" s="8"/>
      <c r="T25" s="63">
        <f>+(L25-K25)/K25</f>
        <v>0.10521240376226874</v>
      </c>
      <c r="U25" s="60">
        <f>+L25-K25</f>
        <v>60662</v>
      </c>
    </row>
    <row r="26" spans="1:21" ht="15" customHeight="1" x14ac:dyDescent="0.2">
      <c r="A26" s="13"/>
      <c r="B26" s="32"/>
      <c r="C26" s="39"/>
      <c r="D26" s="40"/>
      <c r="E26" s="40"/>
      <c r="F26" s="40"/>
      <c r="G26" s="40"/>
      <c r="H26" s="40"/>
      <c r="I26" s="40"/>
      <c r="J26" s="40"/>
      <c r="K26" s="40"/>
      <c r="L26" s="62"/>
      <c r="M26" s="39"/>
      <c r="N26" s="40"/>
      <c r="O26" s="38"/>
      <c r="P26" s="24"/>
      <c r="Q26" s="8"/>
      <c r="R26" s="34"/>
      <c r="S26" s="8"/>
      <c r="T26" s="63"/>
      <c r="U26" s="60"/>
    </row>
    <row r="27" spans="1:21" ht="15" customHeight="1" x14ac:dyDescent="0.25">
      <c r="A27" s="13"/>
      <c r="B27" s="14" t="s">
        <v>93</v>
      </c>
      <c r="C27" s="26">
        <v>302129</v>
      </c>
      <c r="D27" s="26">
        <v>309353</v>
      </c>
      <c r="E27" s="26">
        <v>337093</v>
      </c>
      <c r="F27" s="26">
        <v>406618</v>
      </c>
      <c r="G27" s="26">
        <v>460782</v>
      </c>
      <c r="H27" s="26">
        <v>447585</v>
      </c>
      <c r="I27" s="26">
        <v>453060</v>
      </c>
      <c r="J27" s="26">
        <v>489049</v>
      </c>
      <c r="K27" s="27">
        <v>501226</v>
      </c>
      <c r="L27" s="27">
        <v>524118</v>
      </c>
      <c r="M27" s="26"/>
      <c r="N27" s="28">
        <f>+K27-C27</f>
        <v>199097</v>
      </c>
      <c r="O27" s="31">
        <f>+N27/C27</f>
        <v>0.65898010452488842</v>
      </c>
      <c r="P27" s="24"/>
      <c r="Q27" s="8"/>
      <c r="R27" s="34"/>
      <c r="S27" s="8"/>
      <c r="T27" s="61">
        <f>+(L27-K27)/K27</f>
        <v>4.5672012226021796E-2</v>
      </c>
      <c r="U27" s="60">
        <f>+L27-K27</f>
        <v>22892</v>
      </c>
    </row>
    <row r="28" spans="1:21" ht="15" customHeight="1" x14ac:dyDescent="0.25">
      <c r="A28" s="13"/>
      <c r="B28" s="14" t="s">
        <v>94</v>
      </c>
      <c r="C28" s="26">
        <v>36834</v>
      </c>
      <c r="D28" s="27">
        <v>42274</v>
      </c>
      <c r="E28" s="27">
        <v>49508</v>
      </c>
      <c r="F28" s="27">
        <v>58711</v>
      </c>
      <c r="G28" s="27">
        <v>60346</v>
      </c>
      <c r="H28" s="27">
        <v>64676</v>
      </c>
      <c r="I28" s="27">
        <v>65294</v>
      </c>
      <c r="J28" s="27">
        <v>64285</v>
      </c>
      <c r="K28" s="27">
        <v>66083</v>
      </c>
      <c r="L28" s="27">
        <v>64837</v>
      </c>
      <c r="M28" s="26"/>
      <c r="N28" s="28">
        <f>+K28-C28</f>
        <v>29249</v>
      </c>
      <c r="O28" s="31">
        <f>+N28/C28</f>
        <v>0.79407612531899874</v>
      </c>
      <c r="P28" s="24"/>
      <c r="Q28" s="8"/>
      <c r="R28" s="34"/>
      <c r="S28" s="8"/>
      <c r="T28" s="61">
        <f>+(L28-K28)/K28</f>
        <v>-1.8855076192061497E-2</v>
      </c>
      <c r="U28" s="60">
        <f>+L28-K28</f>
        <v>-1246</v>
      </c>
    </row>
    <row r="29" spans="1:21" ht="15" customHeight="1" x14ac:dyDescent="0.25">
      <c r="A29" s="13"/>
      <c r="B29" s="14" t="s">
        <v>95</v>
      </c>
      <c r="C29" s="26">
        <v>65132</v>
      </c>
      <c r="D29" s="27">
        <v>74390</v>
      </c>
      <c r="E29" s="27">
        <v>99052</v>
      </c>
      <c r="F29" s="27">
        <v>143913</v>
      </c>
      <c r="G29" s="27">
        <v>198372</v>
      </c>
      <c r="H29" s="27">
        <v>203129</v>
      </c>
      <c r="I29" s="27">
        <v>240279</v>
      </c>
      <c r="J29" s="27">
        <v>297490</v>
      </c>
      <c r="K29" s="27">
        <v>323444</v>
      </c>
      <c r="L29" s="27">
        <v>345361</v>
      </c>
      <c r="M29" s="26"/>
      <c r="N29" s="28">
        <f>+K29-C29</f>
        <v>258312</v>
      </c>
      <c r="O29" s="31">
        <f>+N29/C29</f>
        <v>3.9659767856046182</v>
      </c>
      <c r="P29" s="24"/>
      <c r="Q29" s="8"/>
      <c r="R29" s="34"/>
      <c r="S29" s="8"/>
      <c r="T29" s="65">
        <f>+(L29-K29)/K29</f>
        <v>6.7761343540149149E-2</v>
      </c>
      <c r="U29" s="60">
        <f>+L29-K29</f>
        <v>21917</v>
      </c>
    </row>
    <row r="30" spans="1:21" ht="15" customHeight="1" x14ac:dyDescent="0.25">
      <c r="A30" s="13"/>
      <c r="B30" s="14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6"/>
      <c r="N30" s="28"/>
      <c r="O30" s="31"/>
      <c r="P30" s="24"/>
      <c r="Q30" s="8"/>
      <c r="R30" s="34"/>
      <c r="S30" s="8"/>
      <c r="T30" s="65"/>
      <c r="U30" s="60"/>
    </row>
    <row r="31" spans="1:21" ht="15" customHeight="1" x14ac:dyDescent="0.25">
      <c r="A31" s="13"/>
      <c r="B31" s="14" t="s">
        <v>96</v>
      </c>
      <c r="C31" s="26">
        <v>27830</v>
      </c>
      <c r="D31" s="27">
        <v>29632</v>
      </c>
      <c r="E31" s="27">
        <v>34423</v>
      </c>
      <c r="F31" s="27">
        <v>49255</v>
      </c>
      <c r="G31" s="27">
        <v>77528</v>
      </c>
      <c r="H31" s="27">
        <v>116119</v>
      </c>
      <c r="I31" s="27">
        <v>130943</v>
      </c>
      <c r="J31" s="27">
        <v>144166</v>
      </c>
      <c r="K31" s="27">
        <v>149265</v>
      </c>
      <c r="L31" s="27">
        <v>144221</v>
      </c>
      <c r="M31" s="26"/>
      <c r="N31" s="28">
        <f>+K31-C31</f>
        <v>121435</v>
      </c>
      <c r="O31" s="31">
        <f>+N31/C31</f>
        <v>4.3634567014013657</v>
      </c>
      <c r="P31" s="24"/>
      <c r="Q31" s="8"/>
      <c r="R31" s="34"/>
      <c r="S31" s="8"/>
      <c r="T31" s="61">
        <f>+(L31-K31)/K31</f>
        <v>-3.3792248685224263E-2</v>
      </c>
      <c r="U31" s="60">
        <f>+L31-K31</f>
        <v>-5044</v>
      </c>
    </row>
    <row r="32" spans="1:21" ht="15" customHeight="1" x14ac:dyDescent="0.25">
      <c r="A32" s="13"/>
      <c r="B32" s="14" t="s">
        <v>97</v>
      </c>
      <c r="C32" s="26">
        <v>305209</v>
      </c>
      <c r="D32" s="26">
        <v>328344</v>
      </c>
      <c r="E32" s="26">
        <v>398138</v>
      </c>
      <c r="F32" s="26">
        <v>504255</v>
      </c>
      <c r="G32" s="26">
        <v>543116</v>
      </c>
      <c r="H32" s="26">
        <v>504094</v>
      </c>
      <c r="I32" s="26">
        <v>493819</v>
      </c>
      <c r="J32" s="26">
        <v>522541</v>
      </c>
      <c r="K32" s="27">
        <v>536499</v>
      </c>
      <c r="L32" s="27">
        <v>575345</v>
      </c>
      <c r="M32" s="26"/>
      <c r="N32" s="28">
        <f>+K32-C32</f>
        <v>231290</v>
      </c>
      <c r="O32" s="31">
        <f>+N32/C32</f>
        <v>0.75780858362630199</v>
      </c>
      <c r="P32" s="24"/>
      <c r="Q32" s="8"/>
      <c r="R32" s="34"/>
      <c r="S32" s="8"/>
      <c r="T32" s="65">
        <f>+(L32-K32)/K32</f>
        <v>7.2406472332660454E-2</v>
      </c>
      <c r="U32" s="60">
        <f>+L32-K32</f>
        <v>38846</v>
      </c>
    </row>
    <row r="33" spans="1:21" ht="15" customHeight="1" x14ac:dyDescent="0.25">
      <c r="A33" s="13"/>
      <c r="B33" s="14" t="s">
        <v>98</v>
      </c>
      <c r="C33" s="26">
        <v>49319</v>
      </c>
      <c r="D33" s="27">
        <v>50181</v>
      </c>
      <c r="E33" s="27">
        <v>54374</v>
      </c>
      <c r="F33" s="27">
        <v>63220</v>
      </c>
      <c r="G33" s="27">
        <v>73960</v>
      </c>
      <c r="H33" s="27">
        <v>84429</v>
      </c>
      <c r="I33" s="27">
        <v>91607</v>
      </c>
      <c r="J33" s="27">
        <v>102437</v>
      </c>
      <c r="K33" s="27">
        <v>108692</v>
      </c>
      <c r="L33" s="27">
        <v>109632</v>
      </c>
      <c r="M33" s="26"/>
      <c r="N33" s="28">
        <f>+K33-C33</f>
        <v>59373</v>
      </c>
      <c r="O33" s="31">
        <f>+N33/C33</f>
        <v>1.20385652588252</v>
      </c>
      <c r="P33" s="24"/>
      <c r="Q33" s="8"/>
      <c r="R33" s="34"/>
      <c r="S33" s="8"/>
      <c r="T33" s="61">
        <f>+(L33-K33)/K33</f>
        <v>8.648290582563575E-3</v>
      </c>
      <c r="U33" s="60">
        <f>+L33-K33</f>
        <v>940</v>
      </c>
    </row>
    <row r="34" spans="1:21" ht="15" customHeight="1" x14ac:dyDescent="0.25">
      <c r="A34" s="13"/>
      <c r="B34" s="14"/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6"/>
      <c r="N34" s="28"/>
      <c r="O34" s="31"/>
      <c r="P34" s="24"/>
      <c r="Q34" s="8"/>
      <c r="R34" s="34"/>
      <c r="S34" s="8"/>
      <c r="T34" s="61"/>
      <c r="U34" s="60"/>
    </row>
    <row r="35" spans="1:21" ht="15" customHeight="1" x14ac:dyDescent="0.25">
      <c r="A35" s="13"/>
      <c r="B35" s="22" t="s">
        <v>99</v>
      </c>
      <c r="C35" s="43">
        <f>SUM(C7:C33)</f>
        <v>4041334</v>
      </c>
      <c r="D35" s="43">
        <f t="shared" ref="D35:J35" si="0">SUM(D7:D33)</f>
        <v>4160165</v>
      </c>
      <c r="E35" s="43">
        <f t="shared" si="0"/>
        <v>4835329</v>
      </c>
      <c r="F35" s="43">
        <f t="shared" si="0"/>
        <v>6066782</v>
      </c>
      <c r="G35" s="43">
        <f t="shared" si="0"/>
        <v>7171112</v>
      </c>
      <c r="H35" s="43">
        <f t="shared" si="0"/>
        <v>7365011</v>
      </c>
      <c r="I35" s="43">
        <f t="shared" si="0"/>
        <v>7730188</v>
      </c>
      <c r="J35" s="43">
        <f t="shared" si="0"/>
        <v>8414350</v>
      </c>
      <c r="K35" s="43">
        <f>SUM(K7:K33)</f>
        <v>8791894</v>
      </c>
      <c r="L35" s="43">
        <f>SUM(L7:L33)</f>
        <v>9288994</v>
      </c>
      <c r="M35" s="44"/>
      <c r="N35" s="45">
        <f t="shared" ref="N35" si="1">+K35-C35</f>
        <v>4750560</v>
      </c>
      <c r="O35" s="46">
        <f t="shared" ref="O35" si="2">+N35/C35</f>
        <v>1.1754930426438399</v>
      </c>
      <c r="P35" s="25"/>
      <c r="Q35" s="8"/>
      <c r="R35" s="34"/>
      <c r="S35" s="8"/>
      <c r="T35" s="61">
        <f t="shared" ref="T35" si="3">+(L35-K35)/K35</f>
        <v>5.6540718075081431E-2</v>
      </c>
      <c r="U35" s="60">
        <f t="shared" ref="U35" si="4">+L35-K35</f>
        <v>497100</v>
      </c>
    </row>
    <row r="36" spans="1:21" ht="6.75" customHeight="1" thickBot="1" x14ac:dyDescent="0.3">
      <c r="A36" s="15"/>
      <c r="B36" s="16"/>
      <c r="C36" s="29"/>
      <c r="D36" s="29"/>
      <c r="E36" s="29"/>
      <c r="F36" s="29"/>
      <c r="G36" s="29"/>
      <c r="H36" s="29"/>
      <c r="I36" s="29"/>
      <c r="J36" s="29"/>
      <c r="K36" s="36"/>
      <c r="L36" s="36"/>
      <c r="M36" s="29"/>
      <c r="N36" s="30"/>
      <c r="O36" s="17"/>
      <c r="P36" s="18"/>
      <c r="Q36" s="8"/>
      <c r="R36" s="34"/>
      <c r="S36" s="8"/>
    </row>
    <row r="37" spans="1:21" ht="11.25" customHeight="1" thickTop="1" thickBot="1" x14ac:dyDescent="0.3">
      <c r="A37" s="19"/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2"/>
      <c r="Q37" s="12"/>
      <c r="R37" s="34"/>
      <c r="S37" s="8"/>
    </row>
    <row r="38" spans="1:21" ht="15" customHeight="1" thickTop="1" x14ac:dyDescent="0.25">
      <c r="A38" s="20"/>
      <c r="B38" s="2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2"/>
      <c r="Q38" s="8"/>
      <c r="R38" s="34"/>
      <c r="S38" s="8"/>
    </row>
    <row r="39" spans="1:21" ht="15" customHeight="1" x14ac:dyDescent="0.25">
      <c r="A39" s="13"/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8"/>
      <c r="R39" s="34"/>
      <c r="S39" s="8"/>
      <c r="U39" s="43"/>
    </row>
    <row r="40" spans="1:21" ht="15" customHeight="1" x14ac:dyDescent="0.25">
      <c r="A40" s="13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8"/>
      <c r="R40" s="34"/>
      <c r="S40" s="8"/>
    </row>
    <row r="41" spans="1:21" ht="15" customHeight="1" x14ac:dyDescent="0.25">
      <c r="A41" s="13"/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8"/>
      <c r="R41" s="34"/>
      <c r="S41" s="8"/>
    </row>
    <row r="42" spans="1:21" ht="15" customHeight="1" x14ac:dyDescent="0.25">
      <c r="A42" s="13"/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8"/>
      <c r="R42" s="34"/>
      <c r="S42" s="8"/>
    </row>
    <row r="43" spans="1:21" ht="15" customHeight="1" x14ac:dyDescent="0.25">
      <c r="A43" s="13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8"/>
      <c r="R43" s="34"/>
      <c r="S43" s="8"/>
    </row>
    <row r="44" spans="1:21" ht="15" customHeight="1" x14ac:dyDescent="0.25">
      <c r="A44" s="13"/>
      <c r="B44" s="1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8"/>
      <c r="R44" s="34"/>
      <c r="S44" s="8"/>
    </row>
    <row r="45" spans="1:21" ht="15" customHeight="1" thickBot="1" x14ac:dyDescent="0.3">
      <c r="A45" s="15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8"/>
      <c r="Q45" s="8"/>
      <c r="R45" s="35"/>
      <c r="S45" s="8"/>
    </row>
    <row r="46" spans="1:21" ht="9.75" customHeight="1" thickTop="1" x14ac:dyDescent="0.25">
      <c r="A46" s="19"/>
      <c r="B46" s="1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8"/>
      <c r="R46" s="11"/>
      <c r="S46" s="8"/>
    </row>
    <row r="47" spans="1:21" ht="27.75" customHeight="1" x14ac:dyDescent="0.2">
      <c r="A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53" spans="2:13" ht="15" customHeight="1" x14ac:dyDescent="0.2">
      <c r="C53" s="66"/>
      <c r="D53" s="67" t="s">
        <v>105</v>
      </c>
      <c r="E53" s="67" t="s">
        <v>106</v>
      </c>
      <c r="F53" s="67" t="s">
        <v>107</v>
      </c>
      <c r="G53" s="67" t="s">
        <v>108</v>
      </c>
      <c r="H53" s="67" t="s">
        <v>109</v>
      </c>
      <c r="I53" s="67" t="s">
        <v>110</v>
      </c>
      <c r="J53" s="67" t="s">
        <v>103</v>
      </c>
      <c r="K53" s="67" t="s">
        <v>104</v>
      </c>
      <c r="L53" s="67" t="s">
        <v>102</v>
      </c>
    </row>
    <row r="54" spans="2:13" ht="15" customHeight="1" x14ac:dyDescent="0.2">
      <c r="C54" s="66" t="s">
        <v>111</v>
      </c>
      <c r="D54" s="61">
        <f>+(D35-C35)/C35</f>
        <v>2.9403904750263155E-2</v>
      </c>
      <c r="E54" s="61">
        <f t="shared" ref="E54:L54" si="5">+(E35-D35)/D35</f>
        <v>0.16229260137518584</v>
      </c>
      <c r="F54" s="61">
        <f t="shared" si="5"/>
        <v>0.25467822355004177</v>
      </c>
      <c r="G54" s="61">
        <f t="shared" si="5"/>
        <v>0.18202895703191577</v>
      </c>
      <c r="H54" s="61">
        <f t="shared" si="5"/>
        <v>2.7038902753157391E-2</v>
      </c>
      <c r="I54" s="61">
        <f t="shared" si="5"/>
        <v>4.9582682225457642E-2</v>
      </c>
      <c r="J54" s="61">
        <f t="shared" si="5"/>
        <v>8.8505221347786114E-2</v>
      </c>
      <c r="K54" s="61">
        <f t="shared" si="5"/>
        <v>4.4869062969807534E-2</v>
      </c>
      <c r="L54" s="61">
        <f t="shared" si="5"/>
        <v>5.6540718075081431E-2</v>
      </c>
    </row>
    <row r="55" spans="2:13" ht="15" customHeight="1" x14ac:dyDescent="0.2">
      <c r="C55" s="66" t="s">
        <v>112</v>
      </c>
      <c r="D55" s="61">
        <f t="shared" ref="D55:L55" si="6">+(D58-C58)/C58</f>
        <v>0.14022196014394145</v>
      </c>
      <c r="E55" s="61">
        <f t="shared" si="6"/>
        <v>0.5016708216199014</v>
      </c>
      <c r="F55" s="61">
        <f t="shared" si="6"/>
        <v>0.9116421179047014</v>
      </c>
      <c r="G55" s="61">
        <f t="shared" si="6"/>
        <v>0.92597998909840074</v>
      </c>
      <c r="H55" s="61">
        <f t="shared" si="6"/>
        <v>0.65989350985753348</v>
      </c>
      <c r="I55" s="61">
        <f t="shared" si="6"/>
        <v>0.25189430062594281</v>
      </c>
      <c r="J55" s="61">
        <f t="shared" si="6"/>
        <v>0.17939164779560621</v>
      </c>
      <c r="K55" s="61">
        <f t="shared" si="6"/>
        <v>0.12849666089924763</v>
      </c>
      <c r="L55" s="61">
        <f t="shared" si="6"/>
        <v>0.10521240376226874</v>
      </c>
    </row>
    <row r="57" spans="2:13" x14ac:dyDescent="0.2">
      <c r="B57" s="68" t="s">
        <v>111</v>
      </c>
      <c r="C57" s="9">
        <v>4041334</v>
      </c>
      <c r="D57" s="9">
        <v>4160165</v>
      </c>
      <c r="E57" s="9">
        <v>4835329</v>
      </c>
      <c r="F57" s="9">
        <v>6066782</v>
      </c>
      <c r="G57" s="9">
        <v>7171112</v>
      </c>
      <c r="H57" s="9">
        <v>7365011</v>
      </c>
      <c r="I57" s="9">
        <v>7730188</v>
      </c>
      <c r="J57" s="9">
        <v>8414350</v>
      </c>
      <c r="K57" s="9">
        <v>8791894</v>
      </c>
      <c r="L57" s="9">
        <v>9288994</v>
      </c>
      <c r="M57" s="9">
        <v>9288994</v>
      </c>
    </row>
    <row r="58" spans="2:13" x14ac:dyDescent="0.2">
      <c r="B58" s="68" t="s">
        <v>112</v>
      </c>
      <c r="C58" s="9">
        <v>33069</v>
      </c>
      <c r="D58" s="9">
        <v>37706</v>
      </c>
      <c r="E58" s="9">
        <v>56622</v>
      </c>
      <c r="F58" s="9">
        <v>108241</v>
      </c>
      <c r="G58" s="9">
        <v>208470</v>
      </c>
      <c r="H58" s="9">
        <v>346038</v>
      </c>
      <c r="I58" s="9">
        <v>433203</v>
      </c>
      <c r="J58" s="9">
        <v>510916</v>
      </c>
      <c r="K58" s="9">
        <v>576567</v>
      </c>
      <c r="L58" s="9">
        <v>637229</v>
      </c>
      <c r="M58" s="9">
        <v>637229</v>
      </c>
    </row>
  </sheetData>
  <sortState ref="A7:U27">
    <sortCondition ref="B7:B27"/>
  </sortState>
  <mergeCells count="3">
    <mergeCell ref="A1:R1"/>
    <mergeCell ref="O5:P5"/>
    <mergeCell ref="N4:P4"/>
  </mergeCells>
  <phoneticPr fontId="0" type="noConversion"/>
  <printOptions horizontalCentered="1" verticalCentered="1"/>
  <pageMargins left="0.5" right="0.5" top="0.5" bottom="0.5" header="0.5" footer="0.5"/>
  <pageSetup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4" workbookViewId="0">
      <selection activeCell="D18" sqref="D18"/>
    </sheetView>
  </sheetViews>
  <sheetFormatPr defaultRowHeight="12.75" x14ac:dyDescent="0.2"/>
  <cols>
    <col min="1" max="1" width="10.85546875" bestFit="1" customWidth="1"/>
  </cols>
  <sheetData>
    <row r="1" spans="1:2" x14ac:dyDescent="0.2">
      <c r="A1" t="str">
        <f>Sheet1!B21</f>
        <v>Middlesex</v>
      </c>
      <c r="B1" s="23">
        <f>Sheet1!N21</f>
        <v>597650</v>
      </c>
    </row>
    <row r="2" spans="1:2" x14ac:dyDescent="0.2">
      <c r="A2" t="str">
        <f>Sheet1!B8</f>
        <v>Bergen</v>
      </c>
      <c r="B2" s="23">
        <f>Sheet1!N8</f>
        <v>540139</v>
      </c>
    </row>
    <row r="3" spans="1:2" x14ac:dyDescent="0.2">
      <c r="A3" t="str">
        <f>Sheet1!B25</f>
        <v>Ocean</v>
      </c>
      <c r="B3" s="23">
        <f>Sheet1!N25</f>
        <v>543498</v>
      </c>
    </row>
    <row r="4" spans="1:2" x14ac:dyDescent="0.2">
      <c r="A4" t="str">
        <f>Sheet1!B23</f>
        <v>Monmouth</v>
      </c>
      <c r="B4" s="23">
        <f>Sheet1!N23</f>
        <v>483171</v>
      </c>
    </row>
    <row r="5" spans="1:2" x14ac:dyDescent="0.2">
      <c r="A5" t="str">
        <f>Sheet1!B24</f>
        <v>Morris</v>
      </c>
      <c r="B5" s="23">
        <f>Sheet1!N24</f>
        <v>381831</v>
      </c>
    </row>
    <row r="6" spans="1:2" x14ac:dyDescent="0.2">
      <c r="A6" t="str">
        <f>Sheet1!B9</f>
        <v>Burlington</v>
      </c>
      <c r="B6" s="23">
        <f>Sheet1!N9</f>
        <v>355193</v>
      </c>
    </row>
    <row r="7" spans="1:2" x14ac:dyDescent="0.2">
      <c r="A7" t="str">
        <f>Sheet1!B11</f>
        <v>Camden</v>
      </c>
      <c r="B7" s="23">
        <f>Sheet1!N11</f>
        <v>261345</v>
      </c>
    </row>
    <row r="8" spans="1:2" x14ac:dyDescent="0.2">
      <c r="A8" t="str">
        <f>Sheet1!B29</f>
        <v>Somerset</v>
      </c>
      <c r="B8" s="23">
        <f>Sheet1!N29</f>
        <v>258312</v>
      </c>
    </row>
    <row r="9" spans="1:2" x14ac:dyDescent="0.2">
      <c r="A9" t="str">
        <f>Sheet1!B32</f>
        <v>Union</v>
      </c>
      <c r="B9" s="23">
        <f>Sheet1!N32</f>
        <v>231290</v>
      </c>
    </row>
    <row r="10" spans="1:2" x14ac:dyDescent="0.2">
      <c r="A10" t="str">
        <f>Sheet1!B27</f>
        <v>Passaic</v>
      </c>
      <c r="B10" s="23">
        <f>Sheet1!N27</f>
        <v>199097</v>
      </c>
    </row>
    <row r="11" spans="1:2" x14ac:dyDescent="0.2">
      <c r="A11" t="str">
        <f>Sheet1!B16</f>
        <v>Gloucester</v>
      </c>
      <c r="B11" s="23">
        <f>Sheet1!N16</f>
        <v>217486</v>
      </c>
    </row>
    <row r="12" spans="1:2" x14ac:dyDescent="0.2">
      <c r="A12" t="str">
        <f>Sheet1!B20</f>
        <v>Mercer</v>
      </c>
      <c r="B12" s="23">
        <f>Sheet1!N20</f>
        <v>179370</v>
      </c>
    </row>
    <row r="13" spans="1:2" x14ac:dyDescent="0.2">
      <c r="A13" t="str">
        <f>Sheet1!B7</f>
        <v>Atlantic</v>
      </c>
      <c r="B13" s="23">
        <f>Sheet1!N7</f>
        <v>149726</v>
      </c>
    </row>
    <row r="14" spans="1:2" x14ac:dyDescent="0.2">
      <c r="A14" t="str">
        <f>Sheet1!B31</f>
        <v>Sussex</v>
      </c>
      <c r="B14" s="23">
        <f>Sheet1!N31</f>
        <v>121435</v>
      </c>
    </row>
    <row r="15" spans="1:2" x14ac:dyDescent="0.2">
      <c r="A15" t="str">
        <f>Sheet1!B19</f>
        <v>Hunterdon</v>
      </c>
      <c r="B15" s="23">
        <f>Sheet1!N19</f>
        <v>93621</v>
      </c>
    </row>
    <row r="16" spans="1:2" x14ac:dyDescent="0.2">
      <c r="A16" t="str">
        <f>Sheet1!B13</f>
        <v>Cumberland</v>
      </c>
      <c r="B16" s="23">
        <f>Sheet1!N13</f>
        <v>87003</v>
      </c>
    </row>
    <row r="17" spans="1:2" x14ac:dyDescent="0.2">
      <c r="A17" t="str">
        <f>Sheet1!B12</f>
        <v>Cape May</v>
      </c>
      <c r="B17" s="23">
        <f>Sheet1!N12</f>
        <v>67779</v>
      </c>
    </row>
    <row r="18" spans="1:2" x14ac:dyDescent="0.2">
      <c r="A18" t="str">
        <f>Sheet1!B33</f>
        <v>Warren</v>
      </c>
      <c r="B18" s="23">
        <f>Sheet1!N33</f>
        <v>59373</v>
      </c>
    </row>
    <row r="19" spans="1:2" x14ac:dyDescent="0.2">
      <c r="A19" t="str">
        <f>Sheet1!B28</f>
        <v>Salem</v>
      </c>
      <c r="B19" s="23">
        <f>Sheet1!N28</f>
        <v>29249</v>
      </c>
    </row>
    <row r="20" spans="1:2" x14ac:dyDescent="0.2">
      <c r="A20" t="str">
        <f>Sheet1!B15</f>
        <v>Essex</v>
      </c>
      <c r="B20" s="23">
        <f>Sheet1!N15</f>
        <v>-49544</v>
      </c>
    </row>
    <row r="21" spans="1:2" x14ac:dyDescent="0.2">
      <c r="A21" t="str">
        <f>Sheet1!B17</f>
        <v>Hudson</v>
      </c>
      <c r="B21" s="23">
        <f>Sheet1!N17</f>
        <v>-56464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75" workbookViewId="0">
      <selection activeCell="D11" sqref="D11"/>
    </sheetView>
  </sheetViews>
  <sheetFormatPr defaultRowHeight="12.75" x14ac:dyDescent="0.2"/>
  <cols>
    <col min="2" max="2" width="20.7109375" bestFit="1" customWidth="1"/>
    <col min="3" max="3" width="3.5703125" bestFit="1" customWidth="1"/>
    <col min="4" max="4" width="23.42578125" bestFit="1" customWidth="1"/>
    <col min="8" max="8" width="32.5703125" bestFit="1" customWidth="1"/>
  </cols>
  <sheetData>
    <row r="1" spans="1:8" ht="16.5" x14ac:dyDescent="0.3">
      <c r="B1" s="5" t="s">
        <v>0</v>
      </c>
      <c r="C1" s="5"/>
      <c r="D1" s="5" t="s">
        <v>2</v>
      </c>
    </row>
    <row r="2" spans="1:8" ht="16.5" x14ac:dyDescent="0.3">
      <c r="A2" t="s">
        <v>48</v>
      </c>
      <c r="B2" s="4" t="s">
        <v>3</v>
      </c>
      <c r="C2" s="6">
        <v>85736</v>
      </c>
      <c r="D2" s="5"/>
    </row>
    <row r="3" spans="1:8" ht="16.5" x14ac:dyDescent="0.3">
      <c r="A3" t="s">
        <v>49</v>
      </c>
      <c r="B3" s="4" t="s">
        <v>4</v>
      </c>
      <c r="C3" s="6">
        <v>74947</v>
      </c>
      <c r="D3" s="5"/>
    </row>
    <row r="4" spans="1:8" ht="16.5" x14ac:dyDescent="0.3">
      <c r="A4" t="s">
        <v>50</v>
      </c>
      <c r="B4" s="4" t="s">
        <v>5</v>
      </c>
      <c r="C4" s="6">
        <v>52483</v>
      </c>
      <c r="D4" s="5"/>
    </row>
    <row r="5" spans="1:8" ht="16.5" x14ac:dyDescent="0.3">
      <c r="A5" t="s">
        <v>35</v>
      </c>
      <c r="B5" s="5"/>
      <c r="C5" s="7"/>
      <c r="D5" s="5"/>
    </row>
    <row r="6" spans="1:8" ht="16.5" x14ac:dyDescent="0.3">
      <c r="A6" t="s">
        <v>36</v>
      </c>
      <c r="B6" s="4" t="s">
        <v>8</v>
      </c>
      <c r="C6" s="6">
        <v>41097</v>
      </c>
      <c r="D6" s="5"/>
    </row>
    <row r="7" spans="1:8" ht="16.5" x14ac:dyDescent="0.3">
      <c r="A7" t="s">
        <v>37</v>
      </c>
      <c r="B7" s="4" t="s">
        <v>6</v>
      </c>
      <c r="C7" s="6">
        <v>39180</v>
      </c>
      <c r="D7" s="5"/>
    </row>
    <row r="8" spans="1:8" ht="16.5" x14ac:dyDescent="0.3">
      <c r="A8" t="s">
        <v>38</v>
      </c>
      <c r="B8" s="4" t="s">
        <v>7</v>
      </c>
      <c r="C8" s="6">
        <v>37919</v>
      </c>
      <c r="D8" s="5"/>
    </row>
    <row r="9" spans="1:8" ht="16.5" x14ac:dyDescent="0.3">
      <c r="A9" t="s">
        <v>39</v>
      </c>
      <c r="B9" s="5"/>
      <c r="C9" s="7"/>
      <c r="D9" s="5"/>
    </row>
    <row r="10" spans="1:8" ht="16.5" x14ac:dyDescent="0.3">
      <c r="A10" t="s">
        <v>40</v>
      </c>
      <c r="B10" s="4" t="s">
        <v>34</v>
      </c>
      <c r="C10" s="6">
        <v>24654</v>
      </c>
      <c r="D10" s="5"/>
    </row>
    <row r="11" spans="1:8" ht="16.5" x14ac:dyDescent="0.3">
      <c r="A11" t="s">
        <v>41</v>
      </c>
      <c r="B11" s="4" t="s">
        <v>11</v>
      </c>
      <c r="C11" s="6">
        <v>21493</v>
      </c>
      <c r="D11" s="5"/>
    </row>
    <row r="12" spans="1:8" ht="16.5" x14ac:dyDescent="0.3">
      <c r="A12" t="s">
        <v>42</v>
      </c>
      <c r="B12" s="4" t="s">
        <v>9</v>
      </c>
      <c r="C12" s="6">
        <v>17248</v>
      </c>
      <c r="D12" s="1"/>
    </row>
    <row r="13" spans="1:8" ht="16.5" x14ac:dyDescent="0.3">
      <c r="A13" t="s">
        <v>43</v>
      </c>
      <c r="B13" s="5"/>
      <c r="C13" s="7"/>
      <c r="D13" s="1"/>
      <c r="H13" s="3"/>
    </row>
    <row r="14" spans="1:8" ht="16.5" x14ac:dyDescent="0.3">
      <c r="A14" t="s">
        <v>44</v>
      </c>
      <c r="B14" s="4" t="s">
        <v>10</v>
      </c>
      <c r="C14" s="6">
        <v>15398</v>
      </c>
      <c r="D14" s="1"/>
      <c r="H14" s="3"/>
    </row>
    <row r="15" spans="1:8" ht="16.5" x14ac:dyDescent="0.3">
      <c r="A15" t="s">
        <v>45</v>
      </c>
      <c r="B15" s="4" t="s">
        <v>12</v>
      </c>
      <c r="C15" s="6">
        <v>14233</v>
      </c>
      <c r="D15" s="1"/>
      <c r="H15" s="3"/>
    </row>
    <row r="16" spans="1:8" ht="16.5" x14ac:dyDescent="0.3">
      <c r="A16" t="s">
        <v>46</v>
      </c>
      <c r="B16" s="4" t="s">
        <v>13</v>
      </c>
      <c r="C16" s="6">
        <v>9981</v>
      </c>
      <c r="D16" s="1"/>
      <c r="H16" s="3"/>
    </row>
    <row r="17" spans="1:8" ht="16.5" x14ac:dyDescent="0.3">
      <c r="A17" t="s">
        <v>47</v>
      </c>
      <c r="B17" s="5"/>
      <c r="C17" s="7"/>
      <c r="D17" s="1"/>
      <c r="H17" s="3"/>
    </row>
    <row r="18" spans="1:8" ht="16.5" x14ac:dyDescent="0.3">
      <c r="A18" t="s">
        <v>51</v>
      </c>
      <c r="B18" s="4" t="s">
        <v>14</v>
      </c>
      <c r="C18" s="6">
        <v>6063</v>
      </c>
      <c r="D18" s="1"/>
      <c r="H18" s="3"/>
    </row>
    <row r="19" spans="1:8" ht="16.5" x14ac:dyDescent="0.3">
      <c r="A19" t="s">
        <v>52</v>
      </c>
      <c r="B19" s="4" t="s">
        <v>15</v>
      </c>
      <c r="C19" s="6">
        <v>6060</v>
      </c>
      <c r="D19" s="1"/>
      <c r="H19" s="3"/>
    </row>
    <row r="20" spans="1:8" ht="16.5" x14ac:dyDescent="0.3">
      <c r="A20" t="s">
        <v>53</v>
      </c>
      <c r="B20" s="4" t="s">
        <v>16</v>
      </c>
      <c r="C20" s="6">
        <v>3470</v>
      </c>
      <c r="D20" s="1"/>
      <c r="H20" s="3"/>
    </row>
    <row r="21" spans="1:8" ht="16.5" x14ac:dyDescent="0.3">
      <c r="A21" t="s">
        <v>54</v>
      </c>
      <c r="B21" s="5"/>
      <c r="C21" s="7"/>
      <c r="D21" s="1"/>
      <c r="H21" s="3"/>
    </row>
    <row r="22" spans="1:8" ht="16.5" x14ac:dyDescent="0.3">
      <c r="A22" t="s">
        <v>55</v>
      </c>
      <c r="B22" s="4" t="s">
        <v>26</v>
      </c>
      <c r="C22" s="6">
        <v>3229</v>
      </c>
      <c r="D22" s="1"/>
      <c r="H22" s="3"/>
    </row>
    <row r="23" spans="1:8" ht="16.5" x14ac:dyDescent="0.3">
      <c r="A23" t="s">
        <v>56</v>
      </c>
      <c r="B23" s="4" t="s">
        <v>17</v>
      </c>
      <c r="C23" s="6">
        <v>2974</v>
      </c>
      <c r="D23" s="1"/>
      <c r="H23" s="3"/>
    </row>
    <row r="24" spans="1:8" ht="16.5" x14ac:dyDescent="0.3">
      <c r="A24" t="s">
        <v>57</v>
      </c>
      <c r="B24" s="4" t="s">
        <v>78</v>
      </c>
      <c r="C24" s="6">
        <v>2756</v>
      </c>
      <c r="D24" s="1"/>
      <c r="H24" s="3"/>
    </row>
    <row r="25" spans="1:8" ht="16.5" x14ac:dyDescent="0.3">
      <c r="A25" t="s">
        <v>58</v>
      </c>
      <c r="B25" s="5"/>
      <c r="C25" s="7"/>
      <c r="D25" s="1"/>
      <c r="H25" s="3"/>
    </row>
    <row r="26" spans="1:8" ht="16.5" x14ac:dyDescent="0.3">
      <c r="A26" t="s">
        <v>59</v>
      </c>
      <c r="B26" s="4" t="s">
        <v>19</v>
      </c>
      <c r="C26" s="6">
        <v>2378</v>
      </c>
      <c r="D26" s="1"/>
      <c r="H26" s="3"/>
    </row>
    <row r="27" spans="1:8" ht="16.5" x14ac:dyDescent="0.3">
      <c r="A27" t="s">
        <v>60</v>
      </c>
      <c r="B27" s="4" t="s">
        <v>23</v>
      </c>
      <c r="C27" s="6">
        <v>2088</v>
      </c>
      <c r="D27" s="1"/>
      <c r="H27" s="3"/>
    </row>
    <row r="28" spans="1:8" ht="16.5" x14ac:dyDescent="0.3">
      <c r="A28" t="s">
        <v>61</v>
      </c>
      <c r="B28" s="4" t="s">
        <v>21</v>
      </c>
      <c r="C28" s="6">
        <v>1902</v>
      </c>
      <c r="D28" s="1"/>
      <c r="H28" s="3"/>
    </row>
    <row r="29" spans="1:8" ht="16.5" x14ac:dyDescent="0.3">
      <c r="A29" t="s">
        <v>62</v>
      </c>
      <c r="B29" s="5"/>
      <c r="C29" s="7"/>
      <c r="D29" s="1"/>
      <c r="H29" s="3"/>
    </row>
    <row r="30" spans="1:8" ht="16.5" x14ac:dyDescent="0.3">
      <c r="A30" t="s">
        <v>63</v>
      </c>
      <c r="B30" s="4" t="s">
        <v>22</v>
      </c>
      <c r="C30" s="6">
        <v>1878</v>
      </c>
      <c r="D30" s="1"/>
      <c r="H30" s="3"/>
    </row>
    <row r="31" spans="1:8" ht="16.5" x14ac:dyDescent="0.3">
      <c r="A31" t="s">
        <v>64</v>
      </c>
      <c r="B31" s="4" t="s">
        <v>20</v>
      </c>
      <c r="C31" s="6">
        <v>1692</v>
      </c>
      <c r="D31" s="1"/>
      <c r="H31" s="3"/>
    </row>
    <row r="32" spans="1:8" ht="16.5" x14ac:dyDescent="0.3">
      <c r="A32" t="s">
        <v>65</v>
      </c>
      <c r="B32" s="4" t="s">
        <v>18</v>
      </c>
      <c r="C32" s="6">
        <v>1575</v>
      </c>
      <c r="D32" s="1"/>
      <c r="H32" s="3"/>
    </row>
    <row r="33" spans="1:8" ht="16.5" x14ac:dyDescent="0.3">
      <c r="A33" t="s">
        <v>66</v>
      </c>
      <c r="B33" s="5"/>
      <c r="C33" s="7"/>
      <c r="D33" s="1"/>
      <c r="H33" s="3"/>
    </row>
    <row r="34" spans="1:8" ht="16.5" x14ac:dyDescent="0.3">
      <c r="A34" t="s">
        <v>67</v>
      </c>
      <c r="B34" s="4" t="s">
        <v>25</v>
      </c>
      <c r="C34" s="6">
        <v>1366</v>
      </c>
      <c r="D34" s="1"/>
      <c r="H34" s="3"/>
    </row>
    <row r="35" spans="1:8" ht="16.5" x14ac:dyDescent="0.3">
      <c r="A35" t="s">
        <v>68</v>
      </c>
      <c r="B35" s="4" t="s">
        <v>27</v>
      </c>
      <c r="C35" s="6">
        <v>1298</v>
      </c>
      <c r="D35" s="1"/>
      <c r="H35" s="3"/>
    </row>
    <row r="36" spans="1:8" ht="16.5" x14ac:dyDescent="0.3">
      <c r="A36" t="s">
        <v>69</v>
      </c>
      <c r="B36" s="4" t="s">
        <v>24</v>
      </c>
      <c r="C36" s="6">
        <v>1107</v>
      </c>
      <c r="D36" s="1"/>
      <c r="H36" s="3"/>
    </row>
    <row r="37" spans="1:8" ht="16.5" x14ac:dyDescent="0.3">
      <c r="A37" t="s">
        <v>70</v>
      </c>
      <c r="B37" s="5"/>
      <c r="C37" s="7"/>
      <c r="D37" s="1"/>
      <c r="H37" s="3"/>
    </row>
    <row r="38" spans="1:8" ht="16.5" x14ac:dyDescent="0.3">
      <c r="A38" t="s">
        <v>71</v>
      </c>
      <c r="B38" s="4" t="s">
        <v>28</v>
      </c>
      <c r="C38" s="6">
        <v>958</v>
      </c>
      <c r="D38" s="1"/>
      <c r="H38" s="3"/>
    </row>
    <row r="39" spans="1:8" ht="16.5" x14ac:dyDescent="0.3">
      <c r="A39" t="s">
        <v>72</v>
      </c>
      <c r="B39" s="4" t="s">
        <v>29</v>
      </c>
      <c r="C39" s="6">
        <v>809</v>
      </c>
      <c r="D39" s="1"/>
      <c r="H39" s="3"/>
    </row>
    <row r="40" spans="1:8" ht="16.5" x14ac:dyDescent="0.3">
      <c r="A40" t="s">
        <v>73</v>
      </c>
      <c r="B40" s="4" t="s">
        <v>31</v>
      </c>
      <c r="C40" s="6">
        <v>620</v>
      </c>
      <c r="D40" s="1"/>
      <c r="H40" s="3"/>
    </row>
    <row r="41" spans="1:8" ht="16.5" x14ac:dyDescent="0.3">
      <c r="A41" t="s">
        <v>74</v>
      </c>
      <c r="B41" s="5"/>
      <c r="C41" s="7"/>
      <c r="D41" s="1"/>
      <c r="H41" s="3"/>
    </row>
    <row r="42" spans="1:8" ht="16.5" x14ac:dyDescent="0.3">
      <c r="A42" t="s">
        <v>75</v>
      </c>
      <c r="B42" s="4" t="s">
        <v>30</v>
      </c>
      <c r="C42" s="6">
        <v>563</v>
      </c>
      <c r="D42" s="1"/>
      <c r="H42" s="3"/>
    </row>
    <row r="43" spans="1:8" ht="16.5" x14ac:dyDescent="0.3">
      <c r="A43" t="s">
        <v>76</v>
      </c>
      <c r="B43" s="4" t="s">
        <v>33</v>
      </c>
      <c r="C43" s="6">
        <v>386</v>
      </c>
      <c r="D43" s="1"/>
      <c r="H43" s="3"/>
    </row>
    <row r="44" spans="1:8" ht="16.5" x14ac:dyDescent="0.3">
      <c r="A44" t="s">
        <v>77</v>
      </c>
      <c r="B44" s="4" t="s">
        <v>32</v>
      </c>
      <c r="C44" s="6">
        <v>306</v>
      </c>
      <c r="D44" s="1"/>
      <c r="H44" s="3"/>
    </row>
    <row r="45" spans="1:8" ht="16.5" x14ac:dyDescent="0.3">
      <c r="B45" s="2"/>
      <c r="D45" s="1"/>
      <c r="H45" s="3"/>
    </row>
    <row r="46" spans="1:8" ht="16.5" x14ac:dyDescent="0.3">
      <c r="B46" s="2"/>
      <c r="D46" s="1"/>
      <c r="H46" s="3"/>
    </row>
    <row r="47" spans="1:8" ht="16.5" x14ac:dyDescent="0.3">
      <c r="B47" s="2"/>
      <c r="D47" s="1"/>
      <c r="H47" s="3"/>
    </row>
    <row r="48" spans="1:8" ht="16.5" x14ac:dyDescent="0.3">
      <c r="B48" s="2"/>
      <c r="D48" s="1"/>
      <c r="H48" s="3"/>
    </row>
    <row r="49" spans="2:8" ht="16.5" x14ac:dyDescent="0.3">
      <c r="B49" s="2"/>
      <c r="D49" s="1"/>
      <c r="H49" s="3"/>
    </row>
    <row r="50" spans="2:8" ht="16.5" x14ac:dyDescent="0.3">
      <c r="B50" s="2"/>
      <c r="D50" s="1"/>
      <c r="H50" s="3"/>
    </row>
    <row r="51" spans="2:8" ht="16.5" x14ac:dyDescent="0.3">
      <c r="B51" s="2"/>
      <c r="D51" s="1"/>
      <c r="H51" s="3"/>
    </row>
    <row r="52" spans="2:8" ht="16.5" x14ac:dyDescent="0.3">
      <c r="B52" s="2"/>
      <c r="D52" s="1"/>
      <c r="H52" s="3"/>
    </row>
    <row r="53" spans="2:8" ht="16.5" x14ac:dyDescent="0.3">
      <c r="B53" s="2"/>
      <c r="D53" s="1"/>
      <c r="H53" s="3"/>
    </row>
    <row r="54" spans="2:8" ht="16.5" x14ac:dyDescent="0.3">
      <c r="B54" s="2"/>
      <c r="D54" s="1"/>
      <c r="H54" s="3"/>
    </row>
    <row r="55" spans="2:8" ht="16.5" x14ac:dyDescent="0.3">
      <c r="H55" s="3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29" sqref="D29"/>
    </sheetView>
  </sheetViews>
  <sheetFormatPr defaultRowHeight="12.75" x14ac:dyDescent="0.2"/>
  <sheetData>
    <row r="1" spans="1:2" x14ac:dyDescent="0.2">
      <c r="A1" t="str">
        <f>Sheet1!B21</f>
        <v>Middlesex</v>
      </c>
      <c r="B1" s="23">
        <f>Sheet1!N21</f>
        <v>597650</v>
      </c>
    </row>
    <row r="2" spans="1:2" x14ac:dyDescent="0.2">
      <c r="A2" t="str">
        <f>Sheet1!B25</f>
        <v>Ocean</v>
      </c>
      <c r="B2" s="23">
        <f>Sheet1!N25</f>
        <v>543498</v>
      </c>
    </row>
    <row r="3" spans="1:2" x14ac:dyDescent="0.2">
      <c r="A3" t="str">
        <f>Sheet1!B8</f>
        <v>Bergen</v>
      </c>
      <c r="B3" s="23">
        <f>Sheet1!N8</f>
        <v>540139</v>
      </c>
    </row>
    <row r="4" spans="1:2" x14ac:dyDescent="0.2">
      <c r="A4" t="str">
        <f>Sheet1!B23</f>
        <v>Monmouth</v>
      </c>
      <c r="B4" s="23">
        <f>Sheet1!N23</f>
        <v>483171</v>
      </c>
    </row>
    <row r="5" spans="1:2" x14ac:dyDescent="0.2">
      <c r="A5" t="str">
        <f>Sheet1!B24</f>
        <v>Morris</v>
      </c>
      <c r="B5" s="23">
        <f>Sheet1!N24</f>
        <v>381831</v>
      </c>
    </row>
    <row r="6" spans="1:2" x14ac:dyDescent="0.2">
      <c r="A6" t="str">
        <f>Sheet1!B9</f>
        <v>Burlington</v>
      </c>
      <c r="B6" s="23">
        <f>Sheet1!N9</f>
        <v>355193</v>
      </c>
    </row>
    <row r="7" spans="1:2" x14ac:dyDescent="0.2">
      <c r="A7" t="str">
        <f>Sheet1!B11</f>
        <v>Camden</v>
      </c>
      <c r="B7" s="23">
        <f>Sheet1!N11</f>
        <v>261345</v>
      </c>
    </row>
    <row r="8" spans="1:2" x14ac:dyDescent="0.2">
      <c r="A8" t="str">
        <f>Sheet1!B29</f>
        <v>Somerset</v>
      </c>
      <c r="B8" s="23">
        <f>Sheet1!N29</f>
        <v>258312</v>
      </c>
    </row>
    <row r="9" spans="1:2" x14ac:dyDescent="0.2">
      <c r="A9" t="str">
        <f>Sheet1!B32</f>
        <v>Union</v>
      </c>
      <c r="B9" s="23">
        <f>Sheet1!N32</f>
        <v>231290</v>
      </c>
    </row>
    <row r="10" spans="1:2" x14ac:dyDescent="0.2">
      <c r="A10" t="str">
        <f>Sheet1!B16</f>
        <v>Gloucester</v>
      </c>
      <c r="B10" s="23">
        <f>Sheet1!N16</f>
        <v>217486</v>
      </c>
    </row>
    <row r="11" spans="1:2" x14ac:dyDescent="0.2">
      <c r="A11" t="str">
        <f>Sheet1!B27</f>
        <v>Passaic</v>
      </c>
      <c r="B11" s="23">
        <f>Sheet1!N27</f>
        <v>199097</v>
      </c>
    </row>
    <row r="12" spans="1:2" x14ac:dyDescent="0.2">
      <c r="A12" t="str">
        <f>Sheet1!B20</f>
        <v>Mercer</v>
      </c>
      <c r="B12" s="23">
        <f>Sheet1!N20</f>
        <v>179370</v>
      </c>
    </row>
    <row r="13" spans="1:2" x14ac:dyDescent="0.2">
      <c r="A13" t="str">
        <f>Sheet1!B7</f>
        <v>Atlantic</v>
      </c>
      <c r="B13" s="23">
        <f>Sheet1!N7</f>
        <v>149726</v>
      </c>
    </row>
    <row r="14" spans="1:2" x14ac:dyDescent="0.2">
      <c r="A14" t="str">
        <f>Sheet1!B31</f>
        <v>Sussex</v>
      </c>
      <c r="B14" s="23">
        <f>Sheet1!N31</f>
        <v>121435</v>
      </c>
    </row>
    <row r="15" spans="1:2" x14ac:dyDescent="0.2">
      <c r="A15" t="str">
        <f>Sheet1!B19</f>
        <v>Hunterdon</v>
      </c>
      <c r="B15" s="23">
        <f>Sheet1!N19</f>
        <v>93621</v>
      </c>
    </row>
    <row r="16" spans="1:2" x14ac:dyDescent="0.2">
      <c r="A16" t="str">
        <f>Sheet1!B13</f>
        <v>Cumberland</v>
      </c>
      <c r="B16" s="23">
        <f>Sheet1!N13</f>
        <v>87003</v>
      </c>
    </row>
    <row r="17" spans="1:2" x14ac:dyDescent="0.2">
      <c r="A17" t="str">
        <f>Sheet1!B12</f>
        <v>Cape May</v>
      </c>
      <c r="B17" s="23">
        <f>Sheet1!N12</f>
        <v>67779</v>
      </c>
    </row>
    <row r="18" spans="1:2" x14ac:dyDescent="0.2">
      <c r="A18" t="str">
        <f>Sheet1!B33</f>
        <v>Warren</v>
      </c>
      <c r="B18" s="23">
        <f>Sheet1!N33</f>
        <v>59373</v>
      </c>
    </row>
    <row r="19" spans="1:2" x14ac:dyDescent="0.2">
      <c r="A19" t="str">
        <f>Sheet1!B28</f>
        <v>Salem</v>
      </c>
      <c r="B19" s="23">
        <f>Sheet1!N28</f>
        <v>29249</v>
      </c>
    </row>
    <row r="20" spans="1:2" x14ac:dyDescent="0.2">
      <c r="A20" t="str">
        <f>Sheet1!B15</f>
        <v>Essex</v>
      </c>
      <c r="B20" s="23">
        <f>Sheet1!N15</f>
        <v>-49544</v>
      </c>
    </row>
    <row r="21" spans="1:2" x14ac:dyDescent="0.2">
      <c r="A21" t="str">
        <f>Sheet1!B17</f>
        <v>Hudson</v>
      </c>
      <c r="B21" s="23">
        <f>Sheet1!N17</f>
        <v>-56464</v>
      </c>
    </row>
  </sheetData>
  <sortState ref="A1:B27">
    <sortCondition descending="1" ref="B1:B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2022-07-05T20:48:21Z</cp:lastPrinted>
  <dcterms:created xsi:type="dcterms:W3CDTF">1999-09-16T18:46:57Z</dcterms:created>
  <dcterms:modified xsi:type="dcterms:W3CDTF">2022-07-05T20:49:17Z</dcterms:modified>
</cp:coreProperties>
</file>