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G:\20 Data Book\DataBook 22\03 Housing &amp; Dev\"/>
    </mc:Choice>
  </mc:AlternateContent>
  <bookViews>
    <workbookView xWindow="3195" yWindow="165" windowWidth="16440" windowHeight="12480"/>
  </bookViews>
  <sheets>
    <sheet name="dbook" sheetId="1" r:id="rId1"/>
    <sheet name="chart data" sheetId="2" r:id="rId2"/>
  </sheets>
  <definedNames>
    <definedName name="\C">dbook!#REF!</definedName>
    <definedName name="\D">dbook!#REF!</definedName>
    <definedName name="\E">dbook!#REF!</definedName>
    <definedName name="\F">dbook!#REF!</definedName>
    <definedName name="\H">dbook!#REF!</definedName>
    <definedName name="\I">dbook!#REF!</definedName>
    <definedName name="\J">dbook!#REF!</definedName>
    <definedName name="\L">dbook!#REF!</definedName>
    <definedName name="\M">dbook!#REF!</definedName>
    <definedName name="\N">dbook!#REF!</definedName>
    <definedName name="\O">dbook!#REF!</definedName>
    <definedName name="\P">dbook!#REF!</definedName>
    <definedName name="\R">dbook!#REF!</definedName>
    <definedName name="\T">dbook!#REF!</definedName>
    <definedName name="\U">dbook!#REF!</definedName>
    <definedName name="\X">dbook!#REF!</definedName>
    <definedName name="_1__123Graph_ACHART_1" hidden="1">'chart data'!#REF!</definedName>
    <definedName name="_2__123Graph_BCHART_1" hidden="1">'chart data'!#REF!</definedName>
    <definedName name="_Key1" hidden="1">'chart data'!#REF!</definedName>
    <definedName name="_Order1" hidden="1">0</definedName>
    <definedName name="_Sort" hidden="1">'chart data'!#REF!</definedName>
    <definedName name="_xlnm.Print_Area" localSheetId="1">'chart data'!#REF!</definedName>
    <definedName name="_xlnm.Print_Area" localSheetId="0">dbook!$A$1:$Q$50</definedName>
    <definedName name="Print_Area_MI" localSheetId="1">'chart data'!#REF!</definedName>
  </definedNames>
  <calcPr calcId="162913"/>
</workbook>
</file>

<file path=xl/calcChain.xml><?xml version="1.0" encoding="utf-8"?>
<calcChain xmlns="http://schemas.openxmlformats.org/spreadsheetml/2006/main">
  <c r="B27" i="2" l="1"/>
  <c r="D48" i="1"/>
  <c r="E5" i="1"/>
  <c r="B10" i="2" l="1"/>
  <c r="B36" i="2"/>
  <c r="B26" i="2"/>
  <c r="B8" i="2"/>
  <c r="B4" i="2"/>
  <c r="B22" i="2"/>
  <c r="B13" i="2"/>
  <c r="B25" i="2"/>
  <c r="B34" i="2"/>
  <c r="B16" i="2"/>
  <c r="B12" i="2"/>
  <c r="B6" i="2"/>
  <c r="B28" i="2"/>
  <c r="B19" i="2"/>
  <c r="B35" i="2"/>
  <c r="B15" i="2"/>
  <c r="B11" i="2"/>
  <c r="B33" i="2"/>
  <c r="B21" i="2"/>
  <c r="B9" i="2"/>
  <c r="B32" i="2"/>
  <c r="B30" i="2"/>
  <c r="B7" i="2"/>
  <c r="B14" i="2"/>
  <c r="B31" i="2"/>
  <c r="B29" i="2"/>
  <c r="B24" i="2"/>
  <c r="B5" i="2"/>
  <c r="B17" i="2"/>
  <c r="B3" i="2"/>
  <c r="B23" i="2"/>
  <c r="B20" i="2"/>
  <c r="B18" i="2"/>
  <c r="E57" i="1"/>
  <c r="F57" i="1" l="1"/>
  <c r="H57" i="1" s="1"/>
  <c r="C48" i="1"/>
  <c r="E48" i="1" s="1"/>
  <c r="E6" i="1"/>
  <c r="E7" i="1"/>
  <c r="E9" i="1"/>
  <c r="E10" i="1"/>
  <c r="E11" i="1"/>
  <c r="E13" i="1"/>
  <c r="E46" i="1"/>
  <c r="E14" i="1"/>
  <c r="E15" i="1"/>
  <c r="E17" i="1"/>
  <c r="E18" i="1"/>
  <c r="E19" i="1"/>
  <c r="E21" i="1"/>
  <c r="E22" i="1"/>
  <c r="E23" i="1"/>
  <c r="E25" i="1"/>
  <c r="E26" i="1"/>
  <c r="E27" i="1"/>
  <c r="E29" i="1"/>
  <c r="E30" i="1"/>
  <c r="E31" i="1"/>
  <c r="E33" i="1"/>
  <c r="E34" i="1"/>
  <c r="E35" i="1"/>
  <c r="E37" i="1"/>
  <c r="E38" i="1"/>
  <c r="E39" i="1"/>
  <c r="E41" i="1"/>
  <c r="E42" i="1"/>
  <c r="E43" i="1"/>
  <c r="E45" i="1"/>
  <c r="E47" i="1"/>
  <c r="H7" i="1" l="1"/>
  <c r="H5" i="1"/>
  <c r="H6" i="1"/>
  <c r="H18" i="1"/>
  <c r="H34" i="1"/>
  <c r="H19" i="1"/>
  <c r="H35" i="1"/>
  <c r="H37" i="1"/>
  <c r="H21" i="1"/>
  <c r="H31" i="1"/>
  <c r="H48" i="1"/>
  <c r="H22" i="1"/>
  <c r="H38" i="1"/>
  <c r="H23" i="1"/>
  <c r="H39" i="1"/>
  <c r="H41" i="1"/>
  <c r="H42" i="1"/>
  <c r="H29" i="1"/>
  <c r="H15" i="1"/>
  <c r="H17" i="1"/>
  <c r="H45" i="1"/>
  <c r="H30" i="1"/>
  <c r="H33" i="1"/>
  <c r="H9" i="1"/>
  <c r="H25" i="1"/>
  <c r="H10" i="1"/>
  <c r="H26" i="1"/>
  <c r="H14" i="1"/>
  <c r="H11" i="1"/>
  <c r="H27" i="1"/>
  <c r="H43" i="1"/>
  <c r="H13" i="1"/>
  <c r="H46" i="1"/>
  <c r="H47" i="1"/>
  <c r="C27" i="2" l="1"/>
  <c r="I27" i="1"/>
  <c r="C22" i="2"/>
  <c r="I11" i="1"/>
  <c r="C30" i="2"/>
  <c r="I34" i="1"/>
  <c r="C24" i="2"/>
  <c r="I41" i="1"/>
  <c r="C11" i="2"/>
  <c r="I26" i="1"/>
  <c r="C36" i="2"/>
  <c r="C35" i="2"/>
  <c r="C15" i="2"/>
  <c r="I25" i="1"/>
  <c r="C31" i="2"/>
  <c r="I38" i="1"/>
  <c r="I9" i="1"/>
  <c r="C8" i="2"/>
  <c r="C19" i="2"/>
  <c r="I22" i="1"/>
  <c r="C33" i="2"/>
  <c r="C6" i="2"/>
  <c r="I19" i="1"/>
  <c r="C5" i="2"/>
  <c r="I42" i="1"/>
  <c r="C25" i="2"/>
  <c r="I14" i="1"/>
  <c r="C12" i="2"/>
  <c r="I18" i="1"/>
  <c r="C29" i="2"/>
  <c r="I39" i="1"/>
  <c r="C4" i="2"/>
  <c r="I10" i="1"/>
  <c r="I5" i="1"/>
  <c r="C10" i="2"/>
  <c r="I7" i="1"/>
  <c r="C26" i="2"/>
  <c r="C32" i="2"/>
  <c r="I33" i="1"/>
  <c r="C18" i="2"/>
  <c r="I48" i="1"/>
  <c r="C20" i="2"/>
  <c r="I47" i="1"/>
  <c r="C21" i="2"/>
  <c r="I30" i="1"/>
  <c r="C9" i="2"/>
  <c r="I31" i="1"/>
  <c r="C23" i="2"/>
  <c r="I46" i="1"/>
  <c r="C3" i="2"/>
  <c r="I45" i="1"/>
  <c r="C28" i="2"/>
  <c r="I21" i="1"/>
  <c r="C13" i="2"/>
  <c r="I13" i="1"/>
  <c r="C16" i="2"/>
  <c r="I17" i="1"/>
  <c r="C14" i="2"/>
  <c r="I37" i="1"/>
  <c r="C17" i="2"/>
  <c r="I43" i="1"/>
  <c r="C34" i="2"/>
  <c r="C7" i="2"/>
  <c r="I35" i="1"/>
</calcChain>
</file>

<file path=xl/sharedStrings.xml><?xml version="1.0" encoding="utf-8"?>
<sst xmlns="http://schemas.openxmlformats.org/spreadsheetml/2006/main" count="91" uniqueCount="81">
  <si>
    <t>Municipality</t>
  </si>
  <si>
    <t>Barnegat Township</t>
  </si>
  <si>
    <t>Barnegat Light Borough</t>
  </si>
  <si>
    <t>Bay Head Borough</t>
  </si>
  <si>
    <t>Beach Haven Borough</t>
  </si>
  <si>
    <t>Beachwood Borough</t>
  </si>
  <si>
    <t>Berkeley Township</t>
  </si>
  <si>
    <t>Brick Township</t>
  </si>
  <si>
    <t>Eagleswood Township</t>
  </si>
  <si>
    <t>Harvey Cedars Borough</t>
  </si>
  <si>
    <t>Island Heights Borough</t>
  </si>
  <si>
    <t>Jackson Township</t>
  </si>
  <si>
    <t>Lacey Township</t>
  </si>
  <si>
    <t>Lakehurst Borough</t>
  </si>
  <si>
    <t>Lakewood Township</t>
  </si>
  <si>
    <t>Lavallette Borough</t>
  </si>
  <si>
    <t>Little Egg Harbor Township</t>
  </si>
  <si>
    <t>Long Beach Township</t>
  </si>
  <si>
    <t>Manchester Township</t>
  </si>
  <si>
    <t>Mantoloking Borough</t>
  </si>
  <si>
    <t>Ocean Township</t>
  </si>
  <si>
    <t>Ocean Gate Borough</t>
  </si>
  <si>
    <t>Pine Beach Borough</t>
  </si>
  <si>
    <t>Plumsted Township</t>
  </si>
  <si>
    <t>Point Pleasant Borough</t>
  </si>
  <si>
    <t>Point Pleasant Beach Borough</t>
  </si>
  <si>
    <t>Seaside Heights Borough</t>
  </si>
  <si>
    <t>Seaside Park Borough</t>
  </si>
  <si>
    <t>Ship Bottom Borough</t>
  </si>
  <si>
    <t>South Toms River Borough</t>
  </si>
  <si>
    <t>Stafford Township</t>
  </si>
  <si>
    <t>Surf City Borough</t>
  </si>
  <si>
    <t>Tuckerton Borough</t>
  </si>
  <si>
    <t>Median Gross Rent</t>
  </si>
  <si>
    <t>Number of Renter-Occupied Units</t>
  </si>
  <si>
    <t>Change</t>
  </si>
  <si>
    <t>Percentage of Household Income</t>
  </si>
  <si>
    <t>Toms River Township</t>
  </si>
  <si>
    <t>CPI Multiplier:</t>
  </si>
  <si>
    <t>-</t>
  </si>
  <si>
    <t>Beachwood</t>
  </si>
  <si>
    <t>Pine Beach</t>
  </si>
  <si>
    <t>Point Pleasant</t>
  </si>
  <si>
    <t>Tuckerton</t>
  </si>
  <si>
    <t>Use BLS CPI calculator for adjusted incomes</t>
  </si>
  <si>
    <t>https://www.bls.gov/data/inflation_calculator.htm</t>
  </si>
  <si>
    <t>Round multiplier to 5 digits</t>
  </si>
  <si>
    <t>Barnegat</t>
  </si>
  <si>
    <t>Barnegat Light</t>
  </si>
  <si>
    <t>Bay Head</t>
  </si>
  <si>
    <t>Beach Haven</t>
  </si>
  <si>
    <t>Berkeley</t>
  </si>
  <si>
    <t>Brick</t>
  </si>
  <si>
    <t>Eagleswood</t>
  </si>
  <si>
    <t>Harvey Cedars</t>
  </si>
  <si>
    <t>Island Heights</t>
  </si>
  <si>
    <t>Jackson</t>
  </si>
  <si>
    <t>Lacey</t>
  </si>
  <si>
    <t>Lakehurst</t>
  </si>
  <si>
    <t>Lakewood</t>
  </si>
  <si>
    <t>Lavallette</t>
  </si>
  <si>
    <t>Long Beach</t>
  </si>
  <si>
    <t>Manchester</t>
  </si>
  <si>
    <t>Mantoloking</t>
  </si>
  <si>
    <t>Ocean</t>
  </si>
  <si>
    <t>Ocean Gate</t>
  </si>
  <si>
    <t>Plumsted</t>
  </si>
  <si>
    <t>Seaside Park</t>
  </si>
  <si>
    <t>Ship Bottom</t>
  </si>
  <si>
    <t>Stafford</t>
  </si>
  <si>
    <t>Surf City</t>
  </si>
  <si>
    <t>Toms River</t>
  </si>
  <si>
    <t>OCEAN CO</t>
  </si>
  <si>
    <t>Pt Pleasant Bch</t>
  </si>
  <si>
    <t>So Toms River</t>
  </si>
  <si>
    <t>Little Egg Hbr</t>
  </si>
  <si>
    <t>Seaside Hts</t>
  </si>
  <si>
    <t>Ocean County Total / Median</t>
  </si>
  <si>
    <t xml:space="preserve"> Number and Median Gross Rent of Renter-Occupied Housing Units, 2000 and 2022</t>
  </si>
  <si>
    <t>Change (2022-adj.2000)</t>
  </si>
  <si>
    <t>Adjusted 2000 Rents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</si>
</sst>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5" formatCode="&quot;$&quot;#,##0_);\(&quot;$&quot;#,##0\)"/>
    <numFmt numFmtId="164" formatCode="0.0%"/>
    <numFmt numFmtId="165" formatCode="0.0_)"/>
    <numFmt numFmtId="166" formatCode="0_);\(0\)"/>
    <numFmt numFmtId="167" formatCode="&quot;$&quot;#,##0"/>
    <numFmt numFmtId="168" formatCode="#,##0.000000_);\(#,##0.000000\)"/>
    <numFmt numFmtId="169" formatCode="#,##0.0_);\(#,##0.0\)"/>
    <numFmt numFmtId="170" formatCode="#,##0.000000000000000_);\(#,##0.000000000000000\)"/>
    <numFmt numFmtId="171" formatCode="#,##0.0000000000000000_);\(#,##0.0000000000000000\)"/>
    <numFmt numFmtId="172" formatCode="#,##0.00000_);\(#,##0.00000\)"/>
  </numFmts>
  <fonts count="12">
    <font>
      <sz val="12"/>
      <name val="CG Times (W1)"/>
    </font>
    <font>
      <sz val="12"/>
      <name val="Arial"/>
      <family val="2"/>
    </font>
    <font>
      <b/>
      <sz val="12"/>
      <name val="Arial"/>
      <family val="2"/>
    </font>
    <font>
      <b/>
      <i/>
      <sz val="12"/>
      <name val="Arial"/>
      <family val="2"/>
    </font>
    <font>
      <sz val="12"/>
      <color indexed="8"/>
      <name val="Arial"/>
      <family val="2"/>
    </font>
    <font>
      <b/>
      <sz val="18"/>
      <name val="Arial"/>
      <family val="2"/>
    </font>
    <font>
      <sz val="10"/>
      <name val="Arial"/>
      <family val="2"/>
    </font>
    <font>
      <u/>
      <sz val="10"/>
      <color theme="10"/>
      <name val="Arial"/>
    </font>
    <font>
      <sz val="12"/>
      <name val="CG Times (W1)"/>
    </font>
    <font>
      <sz val="10"/>
      <color rgb="FF006100"/>
      <name val="Calibri"/>
      <family val="2"/>
    </font>
    <font>
      <sz val="11"/>
      <color rgb="FF330000"/>
      <name val="Arial"/>
      <family val="2"/>
    </font>
    <font>
      <sz val="12"/>
      <color rgb="FF006100"/>
      <name val="Calibri"/>
      <family val="2"/>
    </font>
  </fonts>
  <fills count="5">
    <fill>
      <patternFill patternType="none"/>
    </fill>
    <fill>
      <patternFill patternType="gray125"/>
    </fill>
    <fill>
      <patternFill patternType="darkGray">
        <fgColor theme="0" tint="-0.24994659260841701"/>
        <bgColor indexed="65"/>
      </patternFill>
    </fill>
    <fill>
      <patternFill patternType="solid">
        <fgColor theme="0" tint="-0.14996795556505021"/>
        <bgColor theme="0" tint="-0.24994659260841701"/>
      </patternFill>
    </fill>
    <fill>
      <patternFill patternType="solid">
        <fgColor rgb="FFC6EFCE"/>
      </patternFill>
    </fill>
  </fills>
  <borders count="33">
    <border>
      <left/>
      <right/>
      <top/>
      <bottom/>
      <diagonal/>
    </border>
    <border>
      <left style="double">
        <color indexed="8"/>
      </left>
      <right/>
      <top style="double">
        <color indexed="8"/>
      </top>
      <bottom/>
      <diagonal/>
    </border>
    <border>
      <left/>
      <right/>
      <top style="double">
        <color indexed="8"/>
      </top>
      <bottom/>
      <diagonal/>
    </border>
    <border>
      <left/>
      <right style="double">
        <color indexed="8"/>
      </right>
      <top style="double">
        <color indexed="8"/>
      </top>
      <bottom/>
      <diagonal/>
    </border>
    <border>
      <left style="double">
        <color indexed="8"/>
      </left>
      <right/>
      <top/>
      <bottom/>
      <diagonal/>
    </border>
    <border>
      <left/>
      <right style="double">
        <color indexed="8"/>
      </right>
      <top/>
      <bottom/>
      <diagonal/>
    </border>
    <border>
      <left/>
      <right/>
      <top/>
      <bottom style="double">
        <color indexed="8"/>
      </bottom>
      <diagonal/>
    </border>
    <border>
      <left/>
      <right style="thin">
        <color indexed="8"/>
      </right>
      <top/>
      <bottom/>
      <diagonal/>
    </border>
    <border>
      <left style="double">
        <color indexed="8"/>
      </left>
      <right/>
      <top style="thin">
        <color indexed="8"/>
      </top>
      <bottom style="double">
        <color indexed="8"/>
      </bottom>
      <diagonal/>
    </border>
    <border>
      <left/>
      <right/>
      <top style="thin">
        <color indexed="8"/>
      </top>
      <bottom style="double">
        <color indexed="8"/>
      </bottom>
      <diagonal/>
    </border>
    <border>
      <left/>
      <right style="double">
        <color indexed="8"/>
      </right>
      <top style="thin">
        <color indexed="8"/>
      </top>
      <bottom style="double">
        <color indexed="8"/>
      </bottom>
      <diagonal/>
    </border>
    <border>
      <left style="double">
        <color indexed="8"/>
      </left>
      <right/>
      <top/>
      <bottom style="double">
        <color indexed="8"/>
      </bottom>
      <diagonal/>
    </border>
    <border>
      <left/>
      <right style="double">
        <color indexed="8"/>
      </right>
      <top/>
      <bottom style="double">
        <color indexed="8"/>
      </bottom>
      <diagonal/>
    </border>
    <border>
      <left/>
      <right style="thin">
        <color indexed="8"/>
      </right>
      <top/>
      <bottom style="double">
        <color indexed="8"/>
      </bottom>
      <diagonal/>
    </border>
    <border>
      <left style="thin">
        <color indexed="8"/>
      </left>
      <right/>
      <top style="thin">
        <color indexed="8"/>
      </top>
      <bottom style="double">
        <color indexed="8"/>
      </bottom>
      <diagonal/>
    </border>
    <border>
      <left style="thin">
        <color indexed="8"/>
      </left>
      <right/>
      <top style="double">
        <color indexed="8"/>
      </top>
      <bottom/>
      <diagonal/>
    </border>
    <border>
      <left/>
      <right style="thin">
        <color indexed="8"/>
      </right>
      <top style="double">
        <color indexed="8"/>
      </top>
      <bottom/>
      <diagonal/>
    </border>
    <border>
      <left style="thin">
        <color indexed="8"/>
      </left>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top style="thin">
        <color indexed="8"/>
      </top>
      <bottom style="thin">
        <color indexed="8"/>
      </bottom>
      <diagonal/>
    </border>
    <border>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style="double">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right style="double">
        <color indexed="8"/>
      </right>
      <top style="double">
        <color indexed="8"/>
      </top>
      <bottom style="thin">
        <color indexed="8"/>
      </bottom>
      <diagonal/>
    </border>
    <border>
      <left style="thin">
        <color indexed="8"/>
      </left>
      <right/>
      <top style="thin">
        <color indexed="8"/>
      </top>
      <bottom style="thin">
        <color indexed="8"/>
      </bottom>
      <diagonal/>
    </border>
    <border>
      <left/>
      <right style="double">
        <color indexed="8"/>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right style="double">
        <color indexed="8"/>
      </right>
      <top/>
      <bottom style="thin">
        <color indexed="8"/>
      </bottom>
      <diagonal/>
    </border>
  </borders>
  <cellStyleXfs count="4">
    <xf numFmtId="37" fontId="0" fillId="0" borderId="0"/>
    <xf numFmtId="0" fontId="7" fillId="0" borderId="0" applyNumberFormat="0" applyFill="0" applyBorder="0" applyAlignment="0" applyProtection="0"/>
    <xf numFmtId="9" fontId="8" fillId="0" borderId="0" applyFont="0" applyFill="0" applyBorder="0" applyAlignment="0" applyProtection="0"/>
    <xf numFmtId="0" fontId="9" fillId="4" borderId="0" applyNumberFormat="0" applyBorder="0" applyAlignment="0" applyProtection="0"/>
  </cellStyleXfs>
  <cellXfs count="97">
    <xf numFmtId="37" fontId="0" fillId="0" borderId="0" xfId="0"/>
    <xf numFmtId="37" fontId="1" fillId="0" borderId="0" xfId="0" applyFont="1"/>
    <xf numFmtId="37" fontId="1" fillId="0" borderId="1" xfId="0" applyFont="1" applyBorder="1"/>
    <xf numFmtId="37" fontId="1" fillId="0" borderId="2" xfId="0" applyFont="1" applyBorder="1"/>
    <xf numFmtId="37" fontId="1" fillId="0" borderId="3" xfId="0" applyFont="1" applyBorder="1"/>
    <xf numFmtId="37" fontId="1" fillId="0" borderId="4" xfId="0" applyFont="1" applyBorder="1"/>
    <xf numFmtId="37" fontId="1" fillId="0" borderId="0" xfId="0" applyFont="1" applyBorder="1"/>
    <xf numFmtId="37" fontId="1" fillId="0" borderId="5" xfId="0" applyFont="1" applyBorder="1"/>
    <xf numFmtId="37" fontId="1" fillId="0" borderId="0" xfId="0" applyFont="1" applyAlignment="1">
      <alignment horizontal="center"/>
    </xf>
    <xf numFmtId="37" fontId="2" fillId="0" borderId="0" xfId="0" applyFont="1" applyBorder="1"/>
    <xf numFmtId="5" fontId="1" fillId="0" borderId="0" xfId="0" applyNumberFormat="1" applyFont="1" applyBorder="1" applyProtection="1"/>
    <xf numFmtId="165" fontId="1" fillId="0" borderId="0" xfId="0" applyNumberFormat="1" applyFont="1" applyProtection="1"/>
    <xf numFmtId="37" fontId="1" fillId="0" borderId="0" xfId="0" applyNumberFormat="1" applyFont="1" applyProtection="1"/>
    <xf numFmtId="37" fontId="2" fillId="0" borderId="8" xfId="0" applyFont="1" applyBorder="1" applyAlignment="1">
      <alignment vertical="center"/>
    </xf>
    <xf numFmtId="37" fontId="2" fillId="0" borderId="9" xfId="0" applyFont="1" applyBorder="1" applyAlignment="1">
      <alignment vertical="center"/>
    </xf>
    <xf numFmtId="37" fontId="2" fillId="0" borderId="10" xfId="0" applyFont="1" applyBorder="1" applyAlignment="1">
      <alignment vertical="center"/>
    </xf>
    <xf numFmtId="37" fontId="2" fillId="0" borderId="0" xfId="0" applyFont="1" applyAlignment="1">
      <alignment vertical="center"/>
    </xf>
    <xf numFmtId="165" fontId="2" fillId="0" borderId="0" xfId="0" applyNumberFormat="1" applyFont="1" applyAlignment="1" applyProtection="1">
      <alignment vertical="center"/>
    </xf>
    <xf numFmtId="37" fontId="1" fillId="0" borderId="0" xfId="0" applyFont="1" applyAlignment="1">
      <alignment vertical="center"/>
    </xf>
    <xf numFmtId="37" fontId="2" fillId="0" borderId="11" xfId="0" applyFont="1" applyBorder="1" applyAlignment="1">
      <alignment vertical="center"/>
    </xf>
    <xf numFmtId="37" fontId="2" fillId="0" borderId="6" xfId="0" applyFont="1" applyBorder="1" applyAlignment="1">
      <alignment vertical="center"/>
    </xf>
    <xf numFmtId="37" fontId="2" fillId="0" borderId="12" xfId="0" applyFont="1" applyBorder="1" applyAlignment="1">
      <alignment vertical="center"/>
    </xf>
    <xf numFmtId="5" fontId="1" fillId="0" borderId="0" xfId="0" applyNumberFormat="1" applyFont="1" applyFill="1" applyBorder="1" applyProtection="1"/>
    <xf numFmtId="168" fontId="1" fillId="0" borderId="0" xfId="0" applyNumberFormat="1" applyFont="1"/>
    <xf numFmtId="166" fontId="1" fillId="0" borderId="0" xfId="0" applyNumberFormat="1" applyFont="1"/>
    <xf numFmtId="37" fontId="1" fillId="0" borderId="0" xfId="0" applyFont="1" applyAlignment="1">
      <alignment horizontal="right"/>
    </xf>
    <xf numFmtId="37" fontId="1" fillId="0" borderId="0" xfId="0" applyFont="1" applyFill="1"/>
    <xf numFmtId="5" fontId="3" fillId="0" borderId="9" xfId="0" applyNumberFormat="1" applyFont="1" applyBorder="1" applyAlignment="1" applyProtection="1">
      <alignment vertical="center"/>
    </xf>
    <xf numFmtId="37" fontId="3" fillId="0" borderId="14" xfId="0" applyFont="1" applyBorder="1" applyAlignment="1">
      <alignment vertical="center"/>
    </xf>
    <xf numFmtId="164" fontId="3" fillId="0" borderId="14" xfId="0" applyNumberFormat="1" applyFont="1" applyFill="1" applyBorder="1" applyAlignment="1" applyProtection="1">
      <alignment vertical="center"/>
    </xf>
    <xf numFmtId="3" fontId="1" fillId="0" borderId="15" xfId="0" applyNumberFormat="1" applyFont="1" applyBorder="1"/>
    <xf numFmtId="3" fontId="1" fillId="0" borderId="17" xfId="0" applyNumberFormat="1" applyFont="1" applyBorder="1"/>
    <xf numFmtId="3" fontId="1" fillId="0" borderId="18" xfId="0" applyNumberFormat="1" applyFont="1" applyBorder="1"/>
    <xf numFmtId="170" fontId="1" fillId="0" borderId="0" xfId="0" applyNumberFormat="1" applyFont="1"/>
    <xf numFmtId="171" fontId="1" fillId="0" borderId="0" xfId="0" applyNumberFormat="1" applyFont="1"/>
    <xf numFmtId="169" fontId="1" fillId="0" borderId="0" xfId="0" applyNumberFormat="1" applyFont="1"/>
    <xf numFmtId="37" fontId="1" fillId="0" borderId="0" xfId="0" applyFont="1" applyFill="1" applyBorder="1" applyAlignment="1">
      <alignment horizontal="right"/>
    </xf>
    <xf numFmtId="5" fontId="1" fillId="0" borderId="18" xfId="0" applyNumberFormat="1" applyFont="1" applyBorder="1" applyProtection="1"/>
    <xf numFmtId="164" fontId="1" fillId="0" borderId="0" xfId="0" applyNumberFormat="1" applyFont="1" applyFill="1" applyBorder="1" applyProtection="1"/>
    <xf numFmtId="164" fontId="1" fillId="0" borderId="15" xfId="0" applyNumberFormat="1" applyFont="1" applyFill="1" applyBorder="1" applyProtection="1"/>
    <xf numFmtId="164" fontId="1" fillId="0" borderId="17" xfId="0" applyNumberFormat="1" applyFont="1" applyFill="1" applyBorder="1" applyProtection="1"/>
    <xf numFmtId="164" fontId="1" fillId="0" borderId="18" xfId="0" applyNumberFormat="1" applyFont="1" applyFill="1" applyBorder="1" applyProtection="1"/>
    <xf numFmtId="37" fontId="1" fillId="0" borderId="32" xfId="0" applyFont="1" applyBorder="1"/>
    <xf numFmtId="37" fontId="2" fillId="2" borderId="16" xfId="0" applyFont="1" applyFill="1" applyBorder="1" applyAlignment="1">
      <alignment vertical="center"/>
    </xf>
    <xf numFmtId="37" fontId="2" fillId="2" borderId="7" xfId="0" applyFont="1" applyFill="1" applyBorder="1" applyAlignment="1">
      <alignment vertical="center"/>
    </xf>
    <xf numFmtId="3" fontId="1" fillId="0" borderId="2" xfId="0" applyNumberFormat="1" applyFont="1" applyFill="1" applyBorder="1" applyAlignment="1">
      <alignment horizontal="right" vertical="top" wrapText="1"/>
    </xf>
    <xf numFmtId="3" fontId="1" fillId="0" borderId="16" xfId="0" applyNumberFormat="1" applyFont="1" applyBorder="1"/>
    <xf numFmtId="0" fontId="1" fillId="0" borderId="0" xfId="0" applyNumberFormat="1" applyFont="1" applyFill="1" applyBorder="1" applyAlignment="1">
      <alignment horizontal="right" vertical="top" wrapText="1"/>
    </xf>
    <xf numFmtId="3" fontId="1" fillId="0" borderId="7" xfId="0" applyNumberFormat="1" applyFont="1" applyBorder="1"/>
    <xf numFmtId="3" fontId="1" fillId="0" borderId="0" xfId="0" applyNumberFormat="1" applyFont="1" applyFill="1" applyBorder="1" applyAlignment="1">
      <alignment horizontal="right" vertical="top" wrapText="1"/>
    </xf>
    <xf numFmtId="0" fontId="1" fillId="0" borderId="19" xfId="0" applyNumberFormat="1" applyFont="1" applyFill="1" applyBorder="1" applyAlignment="1">
      <alignment horizontal="right" vertical="top" wrapText="1"/>
    </xf>
    <xf numFmtId="3" fontId="1" fillId="0" borderId="20" xfId="0" applyNumberFormat="1" applyFont="1" applyBorder="1"/>
    <xf numFmtId="37" fontId="3" fillId="0" borderId="9" xfId="0" applyFont="1" applyBorder="1" applyAlignment="1">
      <alignment vertical="center"/>
    </xf>
    <xf numFmtId="37" fontId="3" fillId="0" borderId="13" xfId="0" applyFont="1" applyBorder="1" applyAlignment="1">
      <alignment vertical="center"/>
    </xf>
    <xf numFmtId="164" fontId="3" fillId="0" borderId="9" xfId="0" applyNumberFormat="1" applyFont="1" applyBorder="1" applyAlignment="1" applyProtection="1">
      <alignment vertical="center"/>
    </xf>
    <xf numFmtId="166" fontId="2" fillId="3" borderId="9" xfId="0" applyNumberFormat="1" applyFont="1" applyFill="1" applyBorder="1" applyAlignment="1">
      <alignment horizontal="right" vertical="center"/>
    </xf>
    <xf numFmtId="37" fontId="2" fillId="3" borderId="10" xfId="0" applyFont="1" applyFill="1" applyBorder="1" applyAlignment="1">
      <alignment vertical="center"/>
    </xf>
    <xf numFmtId="37" fontId="1" fillId="3" borderId="1" xfId="0" applyFont="1" applyFill="1" applyBorder="1" applyAlignment="1">
      <alignment vertical="center"/>
    </xf>
    <xf numFmtId="37" fontId="1" fillId="3" borderId="4" xfId="0" applyFont="1" applyFill="1" applyBorder="1" applyAlignment="1">
      <alignment vertical="center"/>
    </xf>
    <xf numFmtId="37" fontId="1" fillId="3" borderId="11" xfId="0" applyFont="1" applyFill="1" applyBorder="1" applyAlignment="1">
      <alignment vertical="center"/>
    </xf>
    <xf numFmtId="37" fontId="6" fillId="0" borderId="0" xfId="0" applyFont="1"/>
    <xf numFmtId="0" fontId="7" fillId="0" borderId="0" xfId="1"/>
    <xf numFmtId="39" fontId="1" fillId="0" borderId="0" xfId="0" applyNumberFormat="1" applyFont="1"/>
    <xf numFmtId="37" fontId="2" fillId="0" borderId="0" xfId="0" applyFont="1" applyFill="1" applyBorder="1"/>
    <xf numFmtId="167" fontId="4" fillId="0" borderId="0" xfId="0" applyNumberFormat="1" applyFont="1" applyFill="1" applyBorder="1" applyAlignment="1">
      <alignment horizontal="right" vertical="top" wrapText="1"/>
    </xf>
    <xf numFmtId="37" fontId="0" fillId="0" borderId="0" xfId="0" applyFill="1" applyBorder="1"/>
    <xf numFmtId="5" fontId="3" fillId="0" borderId="0" xfId="0" applyNumberFormat="1" applyFont="1" applyFill="1" applyBorder="1" applyAlignment="1" applyProtection="1">
      <alignment vertical="center"/>
    </xf>
    <xf numFmtId="5" fontId="1" fillId="0" borderId="19" xfId="0" applyNumberFormat="1" applyFont="1" applyBorder="1" applyProtection="1"/>
    <xf numFmtId="37" fontId="2" fillId="3" borderId="22" xfId="0" applyFont="1" applyFill="1" applyBorder="1" applyAlignment="1">
      <alignment vertical="center"/>
    </xf>
    <xf numFmtId="37" fontId="2" fillId="3" borderId="23" xfId="0" applyFont="1" applyFill="1" applyBorder="1" applyAlignment="1">
      <alignment vertical="center"/>
    </xf>
    <xf numFmtId="37" fontId="2" fillId="3" borderId="24" xfId="0" applyFont="1" applyFill="1" applyBorder="1" applyAlignment="1">
      <alignment vertical="center"/>
    </xf>
    <xf numFmtId="37" fontId="5" fillId="0" borderId="0" xfId="0" applyFont="1" applyAlignment="1">
      <alignment horizontal="center" vertical="center"/>
    </xf>
    <xf numFmtId="37" fontId="2" fillId="3" borderId="25" xfId="0" applyFont="1" applyFill="1" applyBorder="1" applyAlignment="1">
      <alignment horizontal="center" vertical="center" wrapText="1"/>
    </xf>
    <xf numFmtId="37" fontId="2" fillId="3" borderId="26" xfId="0" applyFont="1" applyFill="1" applyBorder="1" applyAlignment="1">
      <alignment horizontal="center" vertical="center" wrapText="1"/>
    </xf>
    <xf numFmtId="37" fontId="2" fillId="3" borderId="22" xfId="0" applyFont="1" applyFill="1" applyBorder="1" applyAlignment="1">
      <alignment horizontal="center" vertical="center" wrapText="1"/>
    </xf>
    <xf numFmtId="37" fontId="2" fillId="3" borderId="27" xfId="0" applyFont="1" applyFill="1" applyBorder="1" applyAlignment="1">
      <alignment horizontal="center" vertical="center" wrapText="1"/>
    </xf>
    <xf numFmtId="166" fontId="2" fillId="3" borderId="28" xfId="0" applyNumberFormat="1" applyFont="1" applyFill="1" applyBorder="1" applyAlignment="1">
      <alignment horizontal="center" vertical="center" wrapText="1"/>
    </xf>
    <xf numFmtId="166" fontId="2" fillId="3" borderId="21" xfId="0" applyNumberFormat="1" applyFont="1" applyFill="1" applyBorder="1" applyAlignment="1">
      <alignment horizontal="center" vertical="center" wrapText="1"/>
    </xf>
    <xf numFmtId="166" fontId="2" fillId="3" borderId="29" xfId="0" applyNumberFormat="1" applyFont="1" applyFill="1" applyBorder="1" applyAlignment="1">
      <alignment horizontal="center" vertical="center" wrapText="1"/>
    </xf>
    <xf numFmtId="166" fontId="2" fillId="3" borderId="21" xfId="0" applyNumberFormat="1" applyFont="1" applyFill="1" applyBorder="1" applyAlignment="1">
      <alignment horizontal="right" vertical="center"/>
    </xf>
    <xf numFmtId="166" fontId="2" fillId="3" borderId="9" xfId="0" applyNumberFormat="1" applyFont="1" applyFill="1" applyBorder="1" applyAlignment="1">
      <alignment horizontal="right" vertical="center"/>
    </xf>
    <xf numFmtId="166" fontId="2" fillId="3" borderId="30" xfId="0" applyNumberFormat="1" applyFont="1" applyFill="1" applyBorder="1" applyAlignment="1">
      <alignment horizontal="right" vertical="center" wrapText="1"/>
    </xf>
    <xf numFmtId="166" fontId="2" fillId="3" borderId="6" xfId="0" applyNumberFormat="1" applyFont="1" applyFill="1" applyBorder="1" applyAlignment="1">
      <alignment horizontal="right" vertical="center" wrapText="1"/>
    </xf>
    <xf numFmtId="166" fontId="2" fillId="3" borderId="31" xfId="0" applyNumberFormat="1" applyFont="1" applyFill="1" applyBorder="1" applyAlignment="1">
      <alignment horizontal="right" vertical="center" wrapText="1"/>
    </xf>
    <xf numFmtId="166" fontId="2" fillId="3" borderId="13" xfId="0" applyNumberFormat="1" applyFont="1" applyFill="1" applyBorder="1" applyAlignment="1">
      <alignment horizontal="right" vertical="center" wrapText="1"/>
    </xf>
    <xf numFmtId="166" fontId="2" fillId="3" borderId="23" xfId="0" applyNumberFormat="1" applyFont="1" applyFill="1" applyBorder="1" applyAlignment="1">
      <alignment horizontal="right" vertical="center"/>
    </xf>
    <xf numFmtId="166" fontId="2" fillId="3" borderId="24" xfId="0" applyNumberFormat="1" applyFont="1" applyFill="1" applyBorder="1" applyAlignment="1">
      <alignment horizontal="right" vertical="center"/>
    </xf>
    <xf numFmtId="166" fontId="2" fillId="3" borderId="21" xfId="0" applyNumberFormat="1" applyFont="1" applyFill="1" applyBorder="1" applyAlignment="1" applyProtection="1">
      <alignment vertical="center"/>
    </xf>
    <xf numFmtId="166" fontId="2" fillId="3" borderId="9" xfId="0" applyNumberFormat="1" applyFont="1" applyFill="1" applyBorder="1" applyAlignment="1" applyProtection="1">
      <alignment vertical="center"/>
    </xf>
    <xf numFmtId="37" fontId="10" fillId="0" borderId="0" xfId="0" applyFont="1"/>
    <xf numFmtId="172" fontId="11" fillId="4" borderId="0" xfId="3" applyNumberFormat="1" applyFont="1"/>
    <xf numFmtId="5" fontId="1" fillId="0" borderId="0" xfId="0" applyNumberFormat="1" applyFont="1" applyBorder="1" applyAlignment="1" applyProtection="1">
      <alignment horizontal="right"/>
    </xf>
    <xf numFmtId="5" fontId="3" fillId="0" borderId="9" xfId="0" applyNumberFormat="1" applyFont="1" applyBorder="1" applyAlignment="1" applyProtection="1">
      <alignment horizontal="right" vertical="center"/>
    </xf>
    <xf numFmtId="37" fontId="6" fillId="0" borderId="0" xfId="0" applyFont="1" applyAlignment="1">
      <alignment horizontal="right"/>
    </xf>
    <xf numFmtId="164" fontId="1" fillId="0" borderId="0" xfId="0" quotePrefix="1" applyNumberFormat="1" applyFont="1" applyFill="1" applyBorder="1" applyAlignment="1" applyProtection="1">
      <alignment horizontal="right"/>
    </xf>
    <xf numFmtId="9" fontId="1" fillId="0" borderId="0" xfId="2" applyFont="1" applyAlignment="1">
      <alignment horizontal="right" wrapText="1"/>
    </xf>
    <xf numFmtId="9" fontId="1" fillId="0" borderId="0" xfId="2" applyFont="1" applyAlignment="1">
      <alignment wrapText="1"/>
    </xf>
  </cellXfs>
  <cellStyles count="4">
    <cellStyle name="Good" xfId="3" builtinId="26"/>
    <cellStyle name="Hyperlink" xfId="1"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Median</a:t>
            </a:r>
            <a:r>
              <a:rPr lang="en-US" sz="1600" baseline="0"/>
              <a:t> Gross Rent</a:t>
            </a:r>
          </a:p>
          <a:p>
            <a:pPr>
              <a:defRPr/>
            </a:pPr>
            <a:r>
              <a:rPr lang="en-US" sz="1200" baseline="0"/>
              <a:t>Adj. 2000 - 2022</a:t>
            </a:r>
          </a:p>
          <a:p>
            <a:pPr>
              <a:defRPr/>
            </a:pPr>
            <a:r>
              <a:rPr lang="en-US" sz="1000" baseline="0"/>
              <a:t>in order  of 2022 Median Gross Rent</a:t>
            </a:r>
            <a:endParaRPr lang="en-US" sz="1000"/>
          </a:p>
        </c:rich>
      </c:tx>
      <c:layout>
        <c:manualLayout>
          <c:xMode val="edge"/>
          <c:yMode val="edge"/>
          <c:x val="0.16486221474888318"/>
          <c:y val="0"/>
        </c:manualLayout>
      </c:layout>
      <c:overlay val="0"/>
    </c:title>
    <c:autoTitleDeleted val="0"/>
    <c:plotArea>
      <c:layout>
        <c:manualLayout>
          <c:layoutTarget val="inner"/>
          <c:xMode val="edge"/>
          <c:yMode val="edge"/>
          <c:x val="0.39700165553986777"/>
          <c:y val="0.10178556996851586"/>
          <c:w val="0.4785201191030129"/>
          <c:h val="0.83586536564764036"/>
        </c:manualLayout>
      </c:layout>
      <c:barChart>
        <c:barDir val="bar"/>
        <c:grouping val="clustered"/>
        <c:varyColors val="0"/>
        <c:ser>
          <c:idx val="0"/>
          <c:order val="0"/>
          <c:tx>
            <c:strRef>
              <c:f>'chart data'!$B$1:$B$2</c:f>
              <c:strCache>
                <c:ptCount val="2"/>
                <c:pt idx="0">
                  <c:v>2022 </c:v>
                </c:pt>
              </c:strCache>
            </c:strRef>
          </c:tx>
          <c:spPr>
            <a:solidFill>
              <a:schemeClr val="accent1"/>
            </a:solidFill>
            <a:ln>
              <a:noFill/>
            </a:ln>
          </c:spPr>
          <c:invertIfNegative val="0"/>
          <c:cat>
            <c:strRef>
              <c:f>'chart data'!$A$3:$A$36</c:f>
              <c:strCache>
                <c:ptCount val="34"/>
                <c:pt idx="0">
                  <c:v>Surf City</c:v>
                </c:pt>
                <c:pt idx="1">
                  <c:v>Beachwood</c:v>
                </c:pt>
                <c:pt idx="2">
                  <c:v>So Toms River</c:v>
                </c:pt>
                <c:pt idx="3">
                  <c:v>Lacey</c:v>
                </c:pt>
                <c:pt idx="4">
                  <c:v>Point Pleasant</c:v>
                </c:pt>
                <c:pt idx="5">
                  <c:v>Beach Haven</c:v>
                </c:pt>
                <c:pt idx="6">
                  <c:v>Ocean Gate</c:v>
                </c:pt>
                <c:pt idx="7">
                  <c:v>Barnegat</c:v>
                </c:pt>
                <c:pt idx="8">
                  <c:v>Long Beach</c:v>
                </c:pt>
                <c:pt idx="9">
                  <c:v>Jackson</c:v>
                </c:pt>
                <c:pt idx="10">
                  <c:v>Brick</c:v>
                </c:pt>
                <c:pt idx="11">
                  <c:v>Pt Pleasant Bch</c:v>
                </c:pt>
                <c:pt idx="12">
                  <c:v>Little Egg Hbr</c:v>
                </c:pt>
                <c:pt idx="13">
                  <c:v>Island Heights</c:v>
                </c:pt>
                <c:pt idx="14">
                  <c:v>Stafford</c:v>
                </c:pt>
                <c:pt idx="15">
                  <c:v>OCEAN CO</c:v>
                </c:pt>
                <c:pt idx="16">
                  <c:v>Lakewood</c:v>
                </c:pt>
                <c:pt idx="17">
                  <c:v>Tuckerton</c:v>
                </c:pt>
                <c:pt idx="18">
                  <c:v>Ocean</c:v>
                </c:pt>
                <c:pt idx="19">
                  <c:v>Berkeley</c:v>
                </c:pt>
                <c:pt idx="20">
                  <c:v>Toms River</c:v>
                </c:pt>
                <c:pt idx="21">
                  <c:v>Ship Bottom</c:v>
                </c:pt>
                <c:pt idx="22">
                  <c:v>Eagleswood</c:v>
                </c:pt>
                <c:pt idx="23">
                  <c:v>Bay Head</c:v>
                </c:pt>
                <c:pt idx="24">
                  <c:v>Manchester</c:v>
                </c:pt>
                <c:pt idx="25">
                  <c:v>Lakehurst</c:v>
                </c:pt>
                <c:pt idx="26">
                  <c:v>Seaside Park</c:v>
                </c:pt>
                <c:pt idx="27">
                  <c:v>Plumsted</c:v>
                </c:pt>
                <c:pt idx="28">
                  <c:v>Seaside Hts</c:v>
                </c:pt>
                <c:pt idx="29">
                  <c:v>Pine Beach</c:v>
                </c:pt>
                <c:pt idx="30">
                  <c:v>Mantoloking</c:v>
                </c:pt>
                <c:pt idx="31">
                  <c:v>Harvey Cedars</c:v>
                </c:pt>
                <c:pt idx="32">
                  <c:v>Lavallette</c:v>
                </c:pt>
                <c:pt idx="33">
                  <c:v>Barnegat Light</c:v>
                </c:pt>
              </c:strCache>
            </c:strRef>
          </c:cat>
          <c:val>
            <c:numRef>
              <c:f>'chart data'!$B$3:$B$36</c:f>
              <c:numCache>
                <c:formatCode>"$"#,##0_);\("$"#,##0\)</c:formatCode>
                <c:ptCount val="34"/>
                <c:pt idx="0" formatCode="#,##0_);\(#,##0\)">
                  <c:v>2075</c:v>
                </c:pt>
                <c:pt idx="1">
                  <c:v>2067</c:v>
                </c:pt>
                <c:pt idx="2" formatCode="#,##0_);\(#,##0\)">
                  <c:v>2056</c:v>
                </c:pt>
                <c:pt idx="3">
                  <c:v>1920</c:v>
                </c:pt>
                <c:pt idx="4">
                  <c:v>1920</c:v>
                </c:pt>
                <c:pt idx="5">
                  <c:v>1847</c:v>
                </c:pt>
                <c:pt idx="6">
                  <c:v>1779</c:v>
                </c:pt>
                <c:pt idx="7">
                  <c:v>1754</c:v>
                </c:pt>
                <c:pt idx="8">
                  <c:v>1712</c:v>
                </c:pt>
                <c:pt idx="9">
                  <c:v>1684</c:v>
                </c:pt>
                <c:pt idx="10">
                  <c:v>1672</c:v>
                </c:pt>
                <c:pt idx="11">
                  <c:v>1672</c:v>
                </c:pt>
                <c:pt idx="12">
                  <c:v>1662</c:v>
                </c:pt>
                <c:pt idx="13">
                  <c:v>1656</c:v>
                </c:pt>
                <c:pt idx="14" formatCode="#,##0_);\(#,##0\)">
                  <c:v>1650</c:v>
                </c:pt>
                <c:pt idx="15" formatCode="#,##0_);\(#,##0\)">
                  <c:v>1639</c:v>
                </c:pt>
                <c:pt idx="16">
                  <c:v>1623</c:v>
                </c:pt>
                <c:pt idx="17" formatCode="#,##0_);\(#,##0\)">
                  <c:v>1608</c:v>
                </c:pt>
                <c:pt idx="18">
                  <c:v>1602</c:v>
                </c:pt>
                <c:pt idx="19">
                  <c:v>1602</c:v>
                </c:pt>
                <c:pt idx="20" formatCode="#,##0_);\(#,##0\)">
                  <c:v>1589</c:v>
                </c:pt>
                <c:pt idx="21" formatCode="#,##0_);\(#,##0\)">
                  <c:v>1575</c:v>
                </c:pt>
                <c:pt idx="22">
                  <c:v>1574</c:v>
                </c:pt>
                <c:pt idx="23">
                  <c:v>1571</c:v>
                </c:pt>
                <c:pt idx="24">
                  <c:v>1482</c:v>
                </c:pt>
                <c:pt idx="25">
                  <c:v>1481</c:v>
                </c:pt>
                <c:pt idx="26" formatCode="#,##0_);\(#,##0\)">
                  <c:v>1457</c:v>
                </c:pt>
                <c:pt idx="27">
                  <c:v>1442</c:v>
                </c:pt>
                <c:pt idx="28">
                  <c:v>1240</c:v>
                </c:pt>
                <c:pt idx="29">
                  <c:v>1156</c:v>
                </c:pt>
                <c:pt idx="30">
                  <c:v>0</c:v>
                </c:pt>
                <c:pt idx="31">
                  <c:v>0</c:v>
                </c:pt>
                <c:pt idx="32">
                  <c:v>0</c:v>
                </c:pt>
                <c:pt idx="33">
                  <c:v>0</c:v>
                </c:pt>
              </c:numCache>
            </c:numRef>
          </c:val>
          <c:extLst>
            <c:ext xmlns:c16="http://schemas.microsoft.com/office/drawing/2014/chart" uri="{C3380CC4-5D6E-409C-BE32-E72D297353CC}">
              <c16:uniqueId val="{00000000-DF1C-4045-AEC2-1CA1B7BD68B3}"/>
            </c:ext>
          </c:extLst>
        </c:ser>
        <c:ser>
          <c:idx val="1"/>
          <c:order val="1"/>
          <c:tx>
            <c:strRef>
              <c:f>'chart data'!$C$1:$C$2</c:f>
              <c:strCache>
                <c:ptCount val="2"/>
                <c:pt idx="0">
                  <c:v>Adjusted 2000 Rents</c:v>
                </c:pt>
              </c:strCache>
            </c:strRef>
          </c:tx>
          <c:spPr>
            <a:solidFill>
              <a:srgbClr val="FF0000"/>
            </a:solidFill>
            <a:ln>
              <a:noFill/>
            </a:ln>
          </c:spPr>
          <c:invertIfNegative val="0"/>
          <c:cat>
            <c:strRef>
              <c:f>'chart data'!$A$3:$A$36</c:f>
              <c:strCache>
                <c:ptCount val="34"/>
                <c:pt idx="0">
                  <c:v>Surf City</c:v>
                </c:pt>
                <c:pt idx="1">
                  <c:v>Beachwood</c:v>
                </c:pt>
                <c:pt idx="2">
                  <c:v>So Toms River</c:v>
                </c:pt>
                <c:pt idx="3">
                  <c:v>Lacey</c:v>
                </c:pt>
                <c:pt idx="4">
                  <c:v>Point Pleasant</c:v>
                </c:pt>
                <c:pt idx="5">
                  <c:v>Beach Haven</c:v>
                </c:pt>
                <c:pt idx="6">
                  <c:v>Ocean Gate</c:v>
                </c:pt>
                <c:pt idx="7">
                  <c:v>Barnegat</c:v>
                </c:pt>
                <c:pt idx="8">
                  <c:v>Long Beach</c:v>
                </c:pt>
                <c:pt idx="9">
                  <c:v>Jackson</c:v>
                </c:pt>
                <c:pt idx="10">
                  <c:v>Brick</c:v>
                </c:pt>
                <c:pt idx="11">
                  <c:v>Pt Pleasant Bch</c:v>
                </c:pt>
                <c:pt idx="12">
                  <c:v>Little Egg Hbr</c:v>
                </c:pt>
                <c:pt idx="13">
                  <c:v>Island Heights</c:v>
                </c:pt>
                <c:pt idx="14">
                  <c:v>Stafford</c:v>
                </c:pt>
                <c:pt idx="15">
                  <c:v>OCEAN CO</c:v>
                </c:pt>
                <c:pt idx="16">
                  <c:v>Lakewood</c:v>
                </c:pt>
                <c:pt idx="17">
                  <c:v>Tuckerton</c:v>
                </c:pt>
                <c:pt idx="18">
                  <c:v>Ocean</c:v>
                </c:pt>
                <c:pt idx="19">
                  <c:v>Berkeley</c:v>
                </c:pt>
                <c:pt idx="20">
                  <c:v>Toms River</c:v>
                </c:pt>
                <c:pt idx="21">
                  <c:v>Ship Bottom</c:v>
                </c:pt>
                <c:pt idx="22">
                  <c:v>Eagleswood</c:v>
                </c:pt>
                <c:pt idx="23">
                  <c:v>Bay Head</c:v>
                </c:pt>
                <c:pt idx="24">
                  <c:v>Manchester</c:v>
                </c:pt>
                <c:pt idx="25">
                  <c:v>Lakehurst</c:v>
                </c:pt>
                <c:pt idx="26">
                  <c:v>Seaside Park</c:v>
                </c:pt>
                <c:pt idx="27">
                  <c:v>Plumsted</c:v>
                </c:pt>
                <c:pt idx="28">
                  <c:v>Seaside Hts</c:v>
                </c:pt>
                <c:pt idx="29">
                  <c:v>Pine Beach</c:v>
                </c:pt>
                <c:pt idx="30">
                  <c:v>Mantoloking</c:v>
                </c:pt>
                <c:pt idx="31">
                  <c:v>Harvey Cedars</c:v>
                </c:pt>
                <c:pt idx="32">
                  <c:v>Lavallette</c:v>
                </c:pt>
                <c:pt idx="33">
                  <c:v>Barnegat Light</c:v>
                </c:pt>
              </c:strCache>
            </c:strRef>
          </c:cat>
          <c:val>
            <c:numRef>
              <c:f>'chart data'!$C$3:$C$36</c:f>
              <c:numCache>
                <c:formatCode>"$"#,##0</c:formatCode>
                <c:ptCount val="34"/>
                <c:pt idx="0" formatCode="#,##0_);\(#,##0\)">
                  <c:v>1229.19066</c:v>
                </c:pt>
                <c:pt idx="1">
                  <c:v>1542.31782</c:v>
                </c:pt>
                <c:pt idx="2" formatCode="#,##0_);\(#,##0\)">
                  <c:v>1259.17092</c:v>
                </c:pt>
                <c:pt idx="3">
                  <c:v>1523.9965500000001</c:v>
                </c:pt>
                <c:pt idx="4">
                  <c:v>1430.7246299999999</c:v>
                </c:pt>
                <c:pt idx="5">
                  <c:v>1160.90229</c:v>
                </c:pt>
                <c:pt idx="6">
                  <c:v>1364.1018300000001</c:v>
                </c:pt>
                <c:pt idx="7">
                  <c:v>1495.6818599999999</c:v>
                </c:pt>
                <c:pt idx="8">
                  <c:v>1275.82662</c:v>
                </c:pt>
                <c:pt idx="9">
                  <c:v>1437.3869099999999</c:v>
                </c:pt>
                <c:pt idx="10">
                  <c:v>1365.7674</c:v>
                </c:pt>
                <c:pt idx="11">
                  <c:v>1294.14789</c:v>
                </c:pt>
                <c:pt idx="12">
                  <c:v>1360.7706900000001</c:v>
                </c:pt>
                <c:pt idx="13">
                  <c:v>1382.4231</c:v>
                </c:pt>
                <c:pt idx="14" formatCode="#,##0_);\(#,##0\)">
                  <c:v>1412.40336</c:v>
                </c:pt>
                <c:pt idx="15" formatCode="#,##0_);\(#,##0\)">
                  <c:v>1399.0788</c:v>
                </c:pt>
                <c:pt idx="16">
                  <c:v>1414.0689299999999</c:v>
                </c:pt>
                <c:pt idx="17" formatCode="#,##0_);\(#,##0\)">
                  <c:v>1244.1807899999999</c:v>
                </c:pt>
                <c:pt idx="18">
                  <c:v>1385.75424</c:v>
                </c:pt>
                <c:pt idx="19">
                  <c:v>1289.1511800000001</c:v>
                </c:pt>
                <c:pt idx="20" formatCode="#,##0_);\(#,##0\)">
                  <c:v>1314.13473</c:v>
                </c:pt>
                <c:pt idx="21" formatCode="#,##0_);\(#,##0\)">
                  <c:v>1302.4757400000001</c:v>
                </c:pt>
                <c:pt idx="22">
                  <c:v>1129.2564600000001</c:v>
                </c:pt>
                <c:pt idx="23">
                  <c:v>1360.7706900000001</c:v>
                </c:pt>
                <c:pt idx="24">
                  <c:v>1565.6358</c:v>
                </c:pt>
                <c:pt idx="25" formatCode="&quot;$&quot;#,##0_);\(&quot;$&quot;#,##0\)">
                  <c:v>1387.4198100000001</c:v>
                </c:pt>
                <c:pt idx="26" formatCode="#,##0_);\(#,##0\)">
                  <c:v>1195.8792599999999</c:v>
                </c:pt>
                <c:pt idx="27">
                  <c:v>1160.90229</c:v>
                </c:pt>
                <c:pt idx="28">
                  <c:v>1057.6369500000001</c:v>
                </c:pt>
                <c:pt idx="29">
                  <c:v>1429.05906</c:v>
                </c:pt>
                <c:pt idx="30">
                  <c:v>3332.80557</c:v>
                </c:pt>
                <c:pt idx="31">
                  <c:v>1449.0459000000001</c:v>
                </c:pt>
                <c:pt idx="32">
                  <c:v>1309.1380200000001</c:v>
                </c:pt>
                <c:pt idx="33">
                  <c:v>1285.8200400000001</c:v>
                </c:pt>
              </c:numCache>
            </c:numRef>
          </c:val>
          <c:extLst>
            <c:ext xmlns:c16="http://schemas.microsoft.com/office/drawing/2014/chart" uri="{C3380CC4-5D6E-409C-BE32-E72D297353CC}">
              <c16:uniqueId val="{00000001-DF1C-4045-AEC2-1CA1B7BD68B3}"/>
            </c:ext>
          </c:extLst>
        </c:ser>
        <c:dLbls>
          <c:showLegendKey val="0"/>
          <c:showVal val="0"/>
          <c:showCatName val="0"/>
          <c:showSerName val="0"/>
          <c:showPercent val="0"/>
          <c:showBubbleSize val="0"/>
        </c:dLbls>
        <c:gapWidth val="50"/>
        <c:axId val="42342272"/>
        <c:axId val="42343808"/>
      </c:barChart>
      <c:catAx>
        <c:axId val="42342272"/>
        <c:scaling>
          <c:orientation val="maxMin"/>
        </c:scaling>
        <c:delete val="0"/>
        <c:axPos val="l"/>
        <c:numFmt formatCode="General" sourceLinked="0"/>
        <c:majorTickMark val="out"/>
        <c:minorTickMark val="none"/>
        <c:tickLblPos val="nextTo"/>
        <c:crossAx val="42343808"/>
        <c:crosses val="autoZero"/>
        <c:auto val="1"/>
        <c:lblAlgn val="ctr"/>
        <c:lblOffset val="100"/>
        <c:noMultiLvlLbl val="0"/>
      </c:catAx>
      <c:valAx>
        <c:axId val="42343808"/>
        <c:scaling>
          <c:orientation val="minMax"/>
          <c:max val="2000"/>
        </c:scaling>
        <c:delete val="0"/>
        <c:axPos val="t"/>
        <c:majorGridlines>
          <c:spPr>
            <a:ln w="3175"/>
          </c:spPr>
        </c:majorGridlines>
        <c:numFmt formatCode="#,##0_);\(#,##0\)" sourceLinked="1"/>
        <c:majorTickMark val="out"/>
        <c:minorTickMark val="none"/>
        <c:tickLblPos val="nextTo"/>
        <c:txPr>
          <a:bodyPr/>
          <a:lstStyle/>
          <a:p>
            <a:pPr>
              <a:defRPr sz="900"/>
            </a:pPr>
            <a:endParaRPr lang="en-US"/>
          </a:p>
        </c:txPr>
        <c:crossAx val="42342272"/>
        <c:crosses val="autoZero"/>
        <c:crossBetween val="between"/>
      </c:valAx>
      <c:spPr>
        <a:noFill/>
      </c:spPr>
    </c:plotArea>
    <c:legend>
      <c:legendPos val="r"/>
      <c:layout>
        <c:manualLayout>
          <c:xMode val="edge"/>
          <c:yMode val="edge"/>
          <c:x val="0.12314718598671325"/>
          <c:y val="0.94970981690896028"/>
          <c:w val="0.77560995831106194"/>
          <c:h val="2.7497764480042826E-2"/>
        </c:manualLayout>
      </c:layout>
      <c:overlay val="1"/>
      <c:spPr>
        <a:solidFill>
          <a:schemeClr val="bg1"/>
        </a:solidFill>
        <a:ln>
          <a:solidFill>
            <a:schemeClr val="tx1"/>
          </a:solidFill>
        </a:ln>
      </c:spPr>
    </c:legend>
    <c:plotVisOnly val="1"/>
    <c:dispBlanksAs val="gap"/>
    <c:showDLblsOverMax val="0"/>
  </c:chart>
  <c:spPr>
    <a:no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'chart data'!$B$1:$B$2</c:f>
              <c:strCache>
                <c:ptCount val="2"/>
                <c:pt idx="0">
                  <c:v>2022 </c:v>
                </c:pt>
              </c:strCache>
            </c:strRef>
          </c:tx>
          <c:invertIfNegative val="0"/>
          <c:cat>
            <c:strRef>
              <c:f>'chart data'!$A$3:$A$24</c:f>
              <c:strCache>
                <c:ptCount val="22"/>
                <c:pt idx="0">
                  <c:v>Surf City</c:v>
                </c:pt>
                <c:pt idx="1">
                  <c:v>Beachwood</c:v>
                </c:pt>
                <c:pt idx="2">
                  <c:v>So Toms River</c:v>
                </c:pt>
                <c:pt idx="3">
                  <c:v>Lacey</c:v>
                </c:pt>
                <c:pt idx="4">
                  <c:v>Point Pleasant</c:v>
                </c:pt>
                <c:pt idx="5">
                  <c:v>Beach Haven</c:v>
                </c:pt>
                <c:pt idx="6">
                  <c:v>Ocean Gate</c:v>
                </c:pt>
                <c:pt idx="7">
                  <c:v>Barnegat</c:v>
                </c:pt>
                <c:pt idx="8">
                  <c:v>Long Beach</c:v>
                </c:pt>
                <c:pt idx="9">
                  <c:v>Jackson</c:v>
                </c:pt>
                <c:pt idx="10">
                  <c:v>Brick</c:v>
                </c:pt>
                <c:pt idx="11">
                  <c:v>Pt Pleasant Bch</c:v>
                </c:pt>
                <c:pt idx="12">
                  <c:v>Little Egg Hbr</c:v>
                </c:pt>
                <c:pt idx="13">
                  <c:v>Island Heights</c:v>
                </c:pt>
                <c:pt idx="14">
                  <c:v>Stafford</c:v>
                </c:pt>
                <c:pt idx="15">
                  <c:v>OCEAN CO</c:v>
                </c:pt>
                <c:pt idx="16">
                  <c:v>Lakewood</c:v>
                </c:pt>
                <c:pt idx="17">
                  <c:v>Tuckerton</c:v>
                </c:pt>
                <c:pt idx="18">
                  <c:v>Ocean</c:v>
                </c:pt>
                <c:pt idx="19">
                  <c:v>Berkeley</c:v>
                </c:pt>
                <c:pt idx="20">
                  <c:v>Toms River</c:v>
                </c:pt>
                <c:pt idx="21">
                  <c:v>Ship Bottom</c:v>
                </c:pt>
              </c:strCache>
            </c:strRef>
          </c:cat>
          <c:val>
            <c:numRef>
              <c:f>'chart data'!$B$3:$B$24</c:f>
              <c:numCache>
                <c:formatCode>"$"#,##0_);\("$"#,##0\)</c:formatCode>
                <c:ptCount val="22"/>
                <c:pt idx="0" formatCode="#,##0_);\(#,##0\)">
                  <c:v>2075</c:v>
                </c:pt>
                <c:pt idx="1">
                  <c:v>2067</c:v>
                </c:pt>
                <c:pt idx="2" formatCode="#,##0_);\(#,##0\)">
                  <c:v>2056</c:v>
                </c:pt>
                <c:pt idx="3">
                  <c:v>1920</c:v>
                </c:pt>
                <c:pt idx="4">
                  <c:v>1920</c:v>
                </c:pt>
                <c:pt idx="5">
                  <c:v>1847</c:v>
                </c:pt>
                <c:pt idx="6">
                  <c:v>1779</c:v>
                </c:pt>
                <c:pt idx="7">
                  <c:v>1754</c:v>
                </c:pt>
                <c:pt idx="8">
                  <c:v>1712</c:v>
                </c:pt>
                <c:pt idx="9">
                  <c:v>1684</c:v>
                </c:pt>
                <c:pt idx="10">
                  <c:v>1672</c:v>
                </c:pt>
                <c:pt idx="11">
                  <c:v>1672</c:v>
                </c:pt>
                <c:pt idx="12">
                  <c:v>1662</c:v>
                </c:pt>
                <c:pt idx="13">
                  <c:v>1656</c:v>
                </c:pt>
                <c:pt idx="14" formatCode="#,##0_);\(#,##0\)">
                  <c:v>1650</c:v>
                </c:pt>
                <c:pt idx="15" formatCode="#,##0_);\(#,##0\)">
                  <c:v>1639</c:v>
                </c:pt>
                <c:pt idx="16">
                  <c:v>1623</c:v>
                </c:pt>
                <c:pt idx="17" formatCode="#,##0_);\(#,##0\)">
                  <c:v>1608</c:v>
                </c:pt>
                <c:pt idx="18">
                  <c:v>1602</c:v>
                </c:pt>
                <c:pt idx="19">
                  <c:v>1602</c:v>
                </c:pt>
                <c:pt idx="20" formatCode="#,##0_);\(#,##0\)">
                  <c:v>1589</c:v>
                </c:pt>
                <c:pt idx="21" formatCode="#,##0_);\(#,##0\)">
                  <c:v>1575</c:v>
                </c:pt>
              </c:numCache>
            </c:numRef>
          </c:val>
          <c:extLst>
            <c:ext xmlns:c16="http://schemas.microsoft.com/office/drawing/2014/chart" uri="{C3380CC4-5D6E-409C-BE32-E72D297353CC}">
              <c16:uniqueId val="{00000000-D27D-4025-817E-7EE5F250484E}"/>
            </c:ext>
          </c:extLst>
        </c:ser>
        <c:ser>
          <c:idx val="1"/>
          <c:order val="1"/>
          <c:tx>
            <c:strRef>
              <c:f>'chart data'!$C$1:$C$2</c:f>
              <c:strCache>
                <c:ptCount val="2"/>
                <c:pt idx="0">
                  <c:v>Adjusted 2000 Rents</c:v>
                </c:pt>
              </c:strCache>
            </c:strRef>
          </c:tx>
          <c:invertIfNegative val="0"/>
          <c:cat>
            <c:strRef>
              <c:f>'chart data'!$A$3:$A$24</c:f>
              <c:strCache>
                <c:ptCount val="22"/>
                <c:pt idx="0">
                  <c:v>Surf City</c:v>
                </c:pt>
                <c:pt idx="1">
                  <c:v>Beachwood</c:v>
                </c:pt>
                <c:pt idx="2">
                  <c:v>So Toms River</c:v>
                </c:pt>
                <c:pt idx="3">
                  <c:v>Lacey</c:v>
                </c:pt>
                <c:pt idx="4">
                  <c:v>Point Pleasant</c:v>
                </c:pt>
                <c:pt idx="5">
                  <c:v>Beach Haven</c:v>
                </c:pt>
                <c:pt idx="6">
                  <c:v>Ocean Gate</c:v>
                </c:pt>
                <c:pt idx="7">
                  <c:v>Barnegat</c:v>
                </c:pt>
                <c:pt idx="8">
                  <c:v>Long Beach</c:v>
                </c:pt>
                <c:pt idx="9">
                  <c:v>Jackson</c:v>
                </c:pt>
                <c:pt idx="10">
                  <c:v>Brick</c:v>
                </c:pt>
                <c:pt idx="11">
                  <c:v>Pt Pleasant Bch</c:v>
                </c:pt>
                <c:pt idx="12">
                  <c:v>Little Egg Hbr</c:v>
                </c:pt>
                <c:pt idx="13">
                  <c:v>Island Heights</c:v>
                </c:pt>
                <c:pt idx="14">
                  <c:v>Stafford</c:v>
                </c:pt>
                <c:pt idx="15">
                  <c:v>OCEAN CO</c:v>
                </c:pt>
                <c:pt idx="16">
                  <c:v>Lakewood</c:v>
                </c:pt>
                <c:pt idx="17">
                  <c:v>Tuckerton</c:v>
                </c:pt>
                <c:pt idx="18">
                  <c:v>Ocean</c:v>
                </c:pt>
                <c:pt idx="19">
                  <c:v>Berkeley</c:v>
                </c:pt>
                <c:pt idx="20">
                  <c:v>Toms River</c:v>
                </c:pt>
                <c:pt idx="21">
                  <c:v>Ship Bottom</c:v>
                </c:pt>
              </c:strCache>
            </c:strRef>
          </c:cat>
          <c:val>
            <c:numRef>
              <c:f>'chart data'!$C$3:$C$24</c:f>
              <c:numCache>
                <c:formatCode>"$"#,##0</c:formatCode>
                <c:ptCount val="22"/>
                <c:pt idx="0" formatCode="#,##0_);\(#,##0\)">
                  <c:v>1229.19066</c:v>
                </c:pt>
                <c:pt idx="1">
                  <c:v>1542.31782</c:v>
                </c:pt>
                <c:pt idx="2" formatCode="#,##0_);\(#,##0\)">
                  <c:v>1259.17092</c:v>
                </c:pt>
                <c:pt idx="3">
                  <c:v>1523.9965500000001</c:v>
                </c:pt>
                <c:pt idx="4">
                  <c:v>1430.7246299999999</c:v>
                </c:pt>
                <c:pt idx="5">
                  <c:v>1160.90229</c:v>
                </c:pt>
                <c:pt idx="6">
                  <c:v>1364.1018300000001</c:v>
                </c:pt>
                <c:pt idx="7">
                  <c:v>1495.6818599999999</c:v>
                </c:pt>
                <c:pt idx="8">
                  <c:v>1275.82662</c:v>
                </c:pt>
                <c:pt idx="9">
                  <c:v>1437.3869099999999</c:v>
                </c:pt>
                <c:pt idx="10">
                  <c:v>1365.7674</c:v>
                </c:pt>
                <c:pt idx="11">
                  <c:v>1294.14789</c:v>
                </c:pt>
                <c:pt idx="12">
                  <c:v>1360.7706900000001</c:v>
                </c:pt>
                <c:pt idx="13">
                  <c:v>1382.4231</c:v>
                </c:pt>
                <c:pt idx="14" formatCode="#,##0_);\(#,##0\)">
                  <c:v>1412.40336</c:v>
                </c:pt>
                <c:pt idx="15" formatCode="#,##0_);\(#,##0\)">
                  <c:v>1399.0788</c:v>
                </c:pt>
                <c:pt idx="16">
                  <c:v>1414.0689299999999</c:v>
                </c:pt>
                <c:pt idx="17" formatCode="#,##0_);\(#,##0\)">
                  <c:v>1244.1807899999999</c:v>
                </c:pt>
                <c:pt idx="18">
                  <c:v>1385.75424</c:v>
                </c:pt>
                <c:pt idx="19">
                  <c:v>1289.1511800000001</c:v>
                </c:pt>
                <c:pt idx="20" formatCode="#,##0_);\(#,##0\)">
                  <c:v>1314.13473</c:v>
                </c:pt>
                <c:pt idx="21" formatCode="#,##0_);\(#,##0\)">
                  <c:v>1302.4757400000001</c:v>
                </c:pt>
              </c:numCache>
            </c:numRef>
          </c:val>
          <c:extLst>
            <c:ext xmlns:c16="http://schemas.microsoft.com/office/drawing/2014/chart" uri="{C3380CC4-5D6E-409C-BE32-E72D297353CC}">
              <c16:uniqueId val="{00000001-D27D-4025-817E-7EE5F250484E}"/>
            </c:ext>
          </c:extLst>
        </c:ser>
        <c:dLbls>
          <c:showLegendKey val="0"/>
          <c:showVal val="0"/>
          <c:showCatName val="0"/>
          <c:showSerName val="0"/>
          <c:showPercent val="0"/>
          <c:showBubbleSize val="0"/>
        </c:dLbls>
        <c:gapWidth val="150"/>
        <c:axId val="42464768"/>
        <c:axId val="42466304"/>
      </c:barChart>
      <c:catAx>
        <c:axId val="42464768"/>
        <c:scaling>
          <c:orientation val="maxMin"/>
        </c:scaling>
        <c:delete val="0"/>
        <c:axPos val="l"/>
        <c:numFmt formatCode="General" sourceLinked="0"/>
        <c:majorTickMark val="out"/>
        <c:minorTickMark val="none"/>
        <c:tickLblPos val="nextTo"/>
        <c:crossAx val="42466304"/>
        <c:crosses val="autoZero"/>
        <c:auto val="1"/>
        <c:lblAlgn val="ctr"/>
        <c:lblOffset val="100"/>
        <c:noMultiLvlLbl val="0"/>
      </c:catAx>
      <c:valAx>
        <c:axId val="42466304"/>
        <c:scaling>
          <c:orientation val="minMax"/>
        </c:scaling>
        <c:delete val="0"/>
        <c:axPos val="t"/>
        <c:majorGridlines/>
        <c:numFmt formatCode="#,##0_);\(#,##0\)" sourceLinked="1"/>
        <c:majorTickMark val="out"/>
        <c:minorTickMark val="none"/>
        <c:tickLblPos val="nextTo"/>
        <c:crossAx val="42464768"/>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9526</xdr:colOff>
      <xdr:row>48</xdr:row>
      <xdr:rowOff>57150</xdr:rowOff>
    </xdr:from>
    <xdr:to>
      <xdr:col>1</xdr:col>
      <xdr:colOff>714375</xdr:colOff>
      <xdr:row>50</xdr:row>
      <xdr:rowOff>2381</xdr:rowOff>
    </xdr:to>
    <xdr:sp macro="" textlink="">
      <xdr:nvSpPr>
        <xdr:cNvPr id="1029" name="Text Box 5"/>
        <xdr:cNvSpPr txBox="1">
          <a:spLocks noChangeArrowheads="1"/>
        </xdr:cNvSpPr>
      </xdr:nvSpPr>
      <xdr:spPr bwMode="auto">
        <a:xfrm>
          <a:off x="9526" y="9570244"/>
          <a:ext cx="823912" cy="112395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Note:</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Source: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Prepared by:</a:t>
          </a:r>
        </a:p>
      </xdr:txBody>
    </xdr:sp>
    <xdr:clientData/>
  </xdr:twoCellAnchor>
  <xdr:twoCellAnchor>
    <xdr:from>
      <xdr:col>1</xdr:col>
      <xdr:colOff>785813</xdr:colOff>
      <xdr:row>48</xdr:row>
      <xdr:rowOff>57150</xdr:rowOff>
    </xdr:from>
    <xdr:to>
      <xdr:col>17</xdr:col>
      <xdr:colOff>4763</xdr:colOff>
      <xdr:row>50</xdr:row>
      <xdr:rowOff>0</xdr:rowOff>
    </xdr:to>
    <xdr:sp macro="" textlink="">
      <xdr:nvSpPr>
        <xdr:cNvPr id="1030" name="Text Box 6"/>
        <xdr:cNvSpPr txBox="1">
          <a:spLocks noChangeArrowheads="1"/>
        </xdr:cNvSpPr>
      </xdr:nvSpPr>
      <xdr:spPr bwMode="auto">
        <a:xfrm>
          <a:off x="904876" y="9570244"/>
          <a:ext cx="11982450" cy="1121569"/>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Gross rent is the contract rent plus the estimated average monthly cost of utilities (electricity, gas, and water) and fuels (oil, coal, kerosene, wood, etc.) if these are paid for by the renter (or paid for the renter by someone else).</a:t>
          </a:r>
        </a:p>
        <a:p>
          <a:pPr algn="l" rtl="0">
            <a:defRPr sz="1000"/>
          </a:pPr>
          <a:r>
            <a:rPr lang="en-US" sz="1000" b="0" i="0" u="none" strike="noStrike" baseline="0">
              <a:solidFill>
                <a:srgbClr val="000000"/>
              </a:solidFill>
              <a:latin typeface="Arial"/>
              <a:cs typeface="Arial"/>
            </a:rPr>
            <a:t>- The estimate could not be computed because there were an insufficient number of sample observations.</a:t>
          </a:r>
        </a:p>
        <a:p>
          <a:pPr algn="l" rtl="0">
            <a:defRPr sz="1000"/>
          </a:pPr>
          <a:r>
            <a:rPr lang="en-US" sz="1000" b="0" i="0" u="none" strike="noStrike" baseline="0">
              <a:solidFill>
                <a:srgbClr val="000000"/>
              </a:solidFill>
              <a:latin typeface="Arial"/>
              <a:cs typeface="Arial"/>
            </a:rPr>
            <a:t>2000 dollar values have been adjusted to 2022 constant dollars using the Bureau of Labor Statistics Consumer Price Index.</a:t>
          </a:r>
        </a:p>
        <a:p>
          <a:pPr algn="l" rtl="0">
            <a:defRPr sz="1000"/>
          </a:pPr>
          <a:r>
            <a:rPr lang="en-US" sz="1000" b="0" i="0" u="none" strike="noStrike" baseline="0">
              <a:solidFill>
                <a:srgbClr val="000000"/>
              </a:solidFill>
              <a:latin typeface="Arial"/>
              <a:cs typeface="Arial"/>
            </a:rPr>
            <a:t>Tables: B25032- Tenure By Units In Structure- Universe: Occupied Housing Units; B25064- Median Gross Rent (Dollars) - Universe:  Renter-Occupied Housing Units Paying Cash Rent, B25071-Median Gross Rent as a Percentage of Household </a:t>
          </a:r>
          <a:r>
            <a:rPr lang="en-US" sz="1000" b="0" i="0" u="none" strike="noStrike" baseline="0">
              <a:solidFill>
                <a:sysClr val="windowText" lastClr="000000"/>
              </a:solidFill>
              <a:latin typeface="Arial"/>
              <a:cs typeface="Arial"/>
            </a:rPr>
            <a:t>Income; 2018-2022 American Community Survey 5-Year Estimates, December 2023; U.S. Census Bureau, Census 2000, Summary File 3, August 2002.</a:t>
          </a:r>
        </a:p>
        <a:p>
          <a:pPr algn="l" rtl="0">
            <a:defRPr sz="1000"/>
          </a:pPr>
          <a:r>
            <a:rPr lang="en-US" sz="1000" b="0" i="0" u="none" strike="noStrike" baseline="0">
              <a:solidFill>
                <a:sysClr val="windowText" lastClr="000000"/>
              </a:solidFill>
              <a:latin typeface="Arial"/>
              <a:cs typeface="Arial"/>
            </a:rPr>
            <a:t>Ocean County Department of Planning, June 2024.</a:t>
          </a:r>
        </a:p>
      </xdr:txBody>
    </xdr:sp>
    <xdr:clientData/>
  </xdr:twoCellAnchor>
  <xdr:twoCellAnchor>
    <xdr:from>
      <xdr:col>13</xdr:col>
      <xdr:colOff>40821</xdr:colOff>
      <xdr:row>1</xdr:row>
      <xdr:rowOff>19050</xdr:rowOff>
    </xdr:from>
    <xdr:to>
      <xdr:col>16</xdr:col>
      <xdr:colOff>585108</xdr:colOff>
      <xdr:row>49</xdr:row>
      <xdr:rowOff>9524</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530677</xdr:colOff>
      <xdr:row>0</xdr:row>
      <xdr:rowOff>81643</xdr:rowOff>
    </xdr:from>
    <xdr:to>
      <xdr:col>11</xdr:col>
      <xdr:colOff>163286</xdr:colOff>
      <xdr:row>35</xdr:row>
      <xdr:rowOff>190500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ls.gov/data/inflation_calculator.ht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pageSetUpPr fitToPage="1"/>
  </sheetPr>
  <dimension ref="A1:T64"/>
  <sheetViews>
    <sheetView tabSelected="1" defaultGridColor="0" colorId="22" zoomScale="80" zoomScaleNormal="80" workbookViewId="0">
      <selection activeCell="F13" sqref="F13"/>
    </sheetView>
  </sheetViews>
  <sheetFormatPr defaultColWidth="8.625" defaultRowHeight="15"/>
  <cols>
    <col min="1" max="1" width="1.625" style="1" customWidth="1"/>
    <col min="2" max="2" width="31.375" style="1" bestFit="1" customWidth="1"/>
    <col min="3" max="6" width="10.625" style="1" customWidth="1"/>
    <col min="7" max="7" width="10.625" style="25" customWidth="1"/>
    <col min="8" max="8" width="10.625" style="26" customWidth="1"/>
    <col min="9" max="9" width="12.375" style="1" customWidth="1"/>
    <col min="10" max="10" width="10.625" style="26" customWidth="1"/>
    <col min="11" max="11" width="9.125" style="1" customWidth="1"/>
    <col min="12" max="12" width="1.625" style="1" customWidth="1"/>
    <col min="13" max="13" width="3" style="1" customWidth="1"/>
    <col min="14" max="16" width="8.625" style="1"/>
    <col min="17" max="17" width="8.5" style="1" customWidth="1"/>
    <col min="18" max="18" width="9.625" style="1" customWidth="1"/>
    <col min="19" max="19" width="8.625" style="1"/>
    <col min="20" max="20" width="21.75" style="1" bestFit="1" customWidth="1"/>
    <col min="21" max="16384" width="8.625" style="1"/>
  </cols>
  <sheetData>
    <row r="1" spans="1:20" ht="30.75" customHeight="1" thickBot="1">
      <c r="A1" s="71" t="s">
        <v>78</v>
      </c>
      <c r="B1" s="71"/>
      <c r="C1" s="71"/>
      <c r="D1" s="71"/>
      <c r="E1" s="71"/>
      <c r="F1" s="71"/>
      <c r="G1" s="71"/>
      <c r="H1" s="71"/>
      <c r="I1" s="71"/>
      <c r="J1" s="71"/>
      <c r="K1" s="71"/>
      <c r="L1" s="71"/>
      <c r="M1" s="71"/>
      <c r="N1" s="71"/>
      <c r="O1" s="71"/>
      <c r="P1" s="71"/>
      <c r="Q1" s="71"/>
    </row>
    <row r="2" spans="1:20" ht="36" customHeight="1" thickTop="1">
      <c r="A2" s="57"/>
      <c r="B2" s="68" t="s">
        <v>0</v>
      </c>
      <c r="C2" s="72" t="s">
        <v>34</v>
      </c>
      <c r="D2" s="73"/>
      <c r="E2" s="74"/>
      <c r="F2" s="72" t="s">
        <v>33</v>
      </c>
      <c r="G2" s="73"/>
      <c r="H2" s="73"/>
      <c r="I2" s="73"/>
      <c r="J2" s="73"/>
      <c r="K2" s="73"/>
      <c r="L2" s="75"/>
      <c r="N2" s="2"/>
      <c r="O2" s="3"/>
      <c r="P2" s="3"/>
      <c r="Q2" s="4"/>
    </row>
    <row r="3" spans="1:20" ht="36.75" customHeight="1">
      <c r="A3" s="58"/>
      <c r="B3" s="69"/>
      <c r="C3" s="87">
        <v>2000</v>
      </c>
      <c r="D3" s="87">
        <v>2022</v>
      </c>
      <c r="E3" s="85" t="s">
        <v>35</v>
      </c>
      <c r="F3" s="79">
        <v>2000</v>
      </c>
      <c r="G3" s="79">
        <v>2022</v>
      </c>
      <c r="H3" s="81" t="s">
        <v>80</v>
      </c>
      <c r="I3" s="83" t="s">
        <v>79</v>
      </c>
      <c r="J3" s="76" t="s">
        <v>36</v>
      </c>
      <c r="K3" s="77"/>
      <c r="L3" s="78"/>
      <c r="N3" s="5"/>
      <c r="O3" s="6"/>
      <c r="P3" s="6"/>
      <c r="Q3" s="7"/>
      <c r="S3" s="8"/>
      <c r="T3" s="33"/>
    </row>
    <row r="4" spans="1:20" ht="16.5" thickBot="1">
      <c r="A4" s="59"/>
      <c r="B4" s="70"/>
      <c r="C4" s="88"/>
      <c r="D4" s="88"/>
      <c r="E4" s="86"/>
      <c r="F4" s="80"/>
      <c r="G4" s="80"/>
      <c r="H4" s="82"/>
      <c r="I4" s="84"/>
      <c r="J4" s="55">
        <v>2000</v>
      </c>
      <c r="K4" s="55">
        <v>2022</v>
      </c>
      <c r="L4" s="56"/>
      <c r="N4" s="5"/>
      <c r="O4" s="6"/>
      <c r="P4" s="6"/>
      <c r="Q4" s="7"/>
      <c r="S4" s="8"/>
      <c r="T4" s="34"/>
    </row>
    <row r="5" spans="1:20" ht="15.95" customHeight="1" thickTop="1">
      <c r="A5" s="5"/>
      <c r="B5" s="9" t="s">
        <v>1</v>
      </c>
      <c r="C5" s="30">
        <v>565</v>
      </c>
      <c r="D5" s="45">
        <v>1053</v>
      </c>
      <c r="E5" s="46">
        <f>D5-C5</f>
        <v>488</v>
      </c>
      <c r="F5" s="10">
        <v>898</v>
      </c>
      <c r="G5" s="91">
        <v>1754</v>
      </c>
      <c r="H5" s="10">
        <f>F5*$H$57</f>
        <v>1495.6818599999999</v>
      </c>
      <c r="I5" s="38">
        <f>SUM(G5-H5)/H5</f>
        <v>0.17270928190571228</v>
      </c>
      <c r="J5" s="39">
        <v>0.23600000000000002</v>
      </c>
      <c r="K5" s="95">
        <v>0.42299999999999999</v>
      </c>
      <c r="L5" s="4"/>
      <c r="N5" s="5"/>
      <c r="O5" s="6"/>
      <c r="P5" s="6"/>
      <c r="Q5" s="7"/>
      <c r="R5" s="11"/>
      <c r="T5" s="34"/>
    </row>
    <row r="6" spans="1:20" ht="15.95" customHeight="1">
      <c r="A6" s="5"/>
      <c r="B6" s="9" t="s">
        <v>2</v>
      </c>
      <c r="C6" s="31">
        <v>50</v>
      </c>
      <c r="D6" s="47">
        <v>13</v>
      </c>
      <c r="E6" s="48">
        <f t="shared" ref="E6:E47" si="0">D6-C6</f>
        <v>-37</v>
      </c>
      <c r="F6" s="10">
        <v>772</v>
      </c>
      <c r="G6" s="91" t="s">
        <v>39</v>
      </c>
      <c r="H6" s="10">
        <f>F6*$H$57</f>
        <v>1285.8200400000001</v>
      </c>
      <c r="I6" s="94" t="s">
        <v>39</v>
      </c>
      <c r="J6" s="40">
        <v>0.192</v>
      </c>
      <c r="K6" s="95" t="s">
        <v>39</v>
      </c>
      <c r="L6" s="7"/>
      <c r="N6" s="5"/>
      <c r="O6" s="6"/>
      <c r="P6" s="6"/>
      <c r="Q6" s="7"/>
      <c r="R6" s="11"/>
    </row>
    <row r="7" spans="1:20" ht="15.95" customHeight="1">
      <c r="A7" s="5"/>
      <c r="B7" s="9" t="s">
        <v>3</v>
      </c>
      <c r="C7" s="31">
        <v>100</v>
      </c>
      <c r="D7" s="47">
        <v>53</v>
      </c>
      <c r="E7" s="48">
        <f t="shared" si="0"/>
        <v>-47</v>
      </c>
      <c r="F7" s="10">
        <v>817</v>
      </c>
      <c r="G7" s="91">
        <v>1571</v>
      </c>
      <c r="H7" s="10">
        <f>F7*$H$57</f>
        <v>1360.7706900000001</v>
      </c>
      <c r="I7" s="38">
        <f>SUM(G7-H7)/H7</f>
        <v>0.15449282641441955</v>
      </c>
      <c r="J7" s="40">
        <v>0.21</v>
      </c>
      <c r="K7" s="95">
        <v>0.5</v>
      </c>
      <c r="L7" s="7"/>
      <c r="N7" s="5"/>
      <c r="O7" s="6"/>
      <c r="P7" s="6"/>
      <c r="Q7" s="7"/>
      <c r="R7" s="11"/>
    </row>
    <row r="8" spans="1:20" ht="8.1" customHeight="1">
      <c r="A8" s="5"/>
      <c r="B8" s="9"/>
      <c r="C8" s="31"/>
      <c r="D8" s="36"/>
      <c r="E8" s="48"/>
      <c r="F8" s="10"/>
      <c r="G8" s="91"/>
      <c r="H8" s="10"/>
      <c r="I8" s="38"/>
      <c r="J8" s="40"/>
      <c r="K8" s="96"/>
      <c r="L8" s="7"/>
      <c r="N8" s="5"/>
      <c r="O8" s="6"/>
      <c r="P8" s="6"/>
      <c r="Q8" s="7"/>
    </row>
    <row r="9" spans="1:20" ht="15.95" customHeight="1">
      <c r="A9" s="5"/>
      <c r="B9" s="9" t="s">
        <v>4</v>
      </c>
      <c r="C9" s="31">
        <v>133</v>
      </c>
      <c r="D9" s="47">
        <v>71</v>
      </c>
      <c r="E9" s="48">
        <f t="shared" si="0"/>
        <v>-62</v>
      </c>
      <c r="F9" s="10">
        <v>697</v>
      </c>
      <c r="G9" s="91">
        <v>1847</v>
      </c>
      <c r="H9" s="10">
        <f t="shared" ref="H9:H48" si="1">F9*$H$57</f>
        <v>1160.90229</v>
      </c>
      <c r="I9" s="38">
        <f>SUM(G9-H9)/H9</f>
        <v>0.59100383891912212</v>
      </c>
      <c r="J9" s="40">
        <v>0.26</v>
      </c>
      <c r="K9" s="95">
        <v>0.26500000000000001</v>
      </c>
      <c r="L9" s="7"/>
      <c r="N9" s="5"/>
      <c r="O9" s="6"/>
      <c r="P9" s="6"/>
      <c r="Q9" s="7"/>
      <c r="R9" s="11"/>
    </row>
    <row r="10" spans="1:20" ht="15.95" customHeight="1">
      <c r="A10" s="5"/>
      <c r="B10" s="9" t="s">
        <v>5</v>
      </c>
      <c r="C10" s="31">
        <v>378</v>
      </c>
      <c r="D10" s="47">
        <v>394</v>
      </c>
      <c r="E10" s="48">
        <f t="shared" si="0"/>
        <v>16</v>
      </c>
      <c r="F10" s="10">
        <v>926</v>
      </c>
      <c r="G10" s="91">
        <v>2067</v>
      </c>
      <c r="H10" s="10">
        <f t="shared" si="1"/>
        <v>1542.31782</v>
      </c>
      <c r="I10" s="38">
        <f t="shared" ref="I10:I47" si="2">SUM(G10-H10)/H10</f>
        <v>0.3401907007726851</v>
      </c>
      <c r="J10" s="40">
        <v>0.27399999999999997</v>
      </c>
      <c r="K10" s="95">
        <v>0.38200000000000001</v>
      </c>
      <c r="L10" s="7"/>
      <c r="N10" s="5"/>
      <c r="O10" s="6"/>
      <c r="P10" s="6"/>
      <c r="Q10" s="7"/>
      <c r="R10" s="11"/>
    </row>
    <row r="11" spans="1:20" ht="15.95" customHeight="1">
      <c r="A11" s="5"/>
      <c r="B11" s="9" t="s">
        <v>6</v>
      </c>
      <c r="C11" s="31">
        <v>1398</v>
      </c>
      <c r="D11" s="49">
        <v>2547</v>
      </c>
      <c r="E11" s="48">
        <f t="shared" si="0"/>
        <v>1149</v>
      </c>
      <c r="F11" s="10">
        <v>774</v>
      </c>
      <c r="G11" s="91">
        <v>1602</v>
      </c>
      <c r="H11" s="10">
        <f t="shared" si="1"/>
        <v>1289.1511800000001</v>
      </c>
      <c r="I11" s="38">
        <f t="shared" si="2"/>
        <v>0.2426781473372269</v>
      </c>
      <c r="J11" s="40">
        <v>0.32299999999999995</v>
      </c>
      <c r="K11" s="95">
        <v>0.38</v>
      </c>
      <c r="L11" s="7"/>
      <c r="N11" s="5"/>
      <c r="O11" s="6"/>
      <c r="P11" s="6"/>
      <c r="Q11" s="7"/>
      <c r="R11" s="11"/>
    </row>
    <row r="12" spans="1:20" ht="8.1" customHeight="1">
      <c r="A12" s="5"/>
      <c r="B12" s="9"/>
      <c r="C12" s="31"/>
      <c r="D12" s="36"/>
      <c r="E12" s="48"/>
      <c r="F12" s="10"/>
      <c r="G12" s="91"/>
      <c r="H12" s="10"/>
      <c r="I12" s="38"/>
      <c r="J12" s="40"/>
      <c r="K12" s="96"/>
      <c r="L12" s="7"/>
      <c r="N12" s="5"/>
      <c r="O12" s="6"/>
      <c r="P12" s="6"/>
      <c r="Q12" s="7"/>
    </row>
    <row r="13" spans="1:20" ht="15.95" customHeight="1">
      <c r="A13" s="5"/>
      <c r="B13" s="9" t="s">
        <v>7</v>
      </c>
      <c r="C13" s="31">
        <v>4898</v>
      </c>
      <c r="D13" s="49">
        <v>5681</v>
      </c>
      <c r="E13" s="48">
        <f t="shared" si="0"/>
        <v>783</v>
      </c>
      <c r="F13" s="10">
        <v>820</v>
      </c>
      <c r="G13" s="91">
        <v>1672</v>
      </c>
      <c r="H13" s="10">
        <f t="shared" si="1"/>
        <v>1365.7674</v>
      </c>
      <c r="I13" s="38">
        <f t="shared" si="2"/>
        <v>0.22422017101887193</v>
      </c>
      <c r="J13" s="40">
        <v>0.28199999999999997</v>
      </c>
      <c r="K13" s="95">
        <v>0.35</v>
      </c>
      <c r="L13" s="7"/>
      <c r="N13" s="5"/>
      <c r="O13" s="6"/>
      <c r="P13" s="6"/>
      <c r="Q13" s="7"/>
      <c r="R13" s="11"/>
    </row>
    <row r="14" spans="1:20" ht="15.95" customHeight="1">
      <c r="A14" s="5"/>
      <c r="B14" s="9" t="s">
        <v>8</v>
      </c>
      <c r="C14" s="31">
        <v>67</v>
      </c>
      <c r="D14" s="47">
        <v>98</v>
      </c>
      <c r="E14" s="48">
        <f t="shared" si="0"/>
        <v>31</v>
      </c>
      <c r="F14" s="10">
        <v>678</v>
      </c>
      <c r="G14" s="91">
        <v>1574</v>
      </c>
      <c r="H14" s="10">
        <f t="shared" si="1"/>
        <v>1129.2564600000001</v>
      </c>
      <c r="I14" s="38">
        <f t="shared" si="2"/>
        <v>0.39383749905668008</v>
      </c>
      <c r="J14" s="40">
        <v>0.29799999999999999</v>
      </c>
      <c r="K14" s="95">
        <v>0.28899999999999998</v>
      </c>
      <c r="L14" s="7"/>
      <c r="N14" s="5"/>
      <c r="O14" s="6"/>
      <c r="P14" s="6"/>
      <c r="Q14" s="7"/>
      <c r="R14" s="11"/>
    </row>
    <row r="15" spans="1:20" ht="15.95" customHeight="1">
      <c r="A15" s="5"/>
      <c r="B15" s="9" t="s">
        <v>9</v>
      </c>
      <c r="C15" s="31">
        <v>34</v>
      </c>
      <c r="D15" s="47">
        <v>15</v>
      </c>
      <c r="E15" s="48">
        <f t="shared" si="0"/>
        <v>-19</v>
      </c>
      <c r="F15" s="10">
        <v>870</v>
      </c>
      <c r="G15" s="91" t="s">
        <v>39</v>
      </c>
      <c r="H15" s="10">
        <f t="shared" si="1"/>
        <v>1449.0459000000001</v>
      </c>
      <c r="I15" s="94" t="s">
        <v>39</v>
      </c>
      <c r="J15" s="40">
        <v>0.23800000000000002</v>
      </c>
      <c r="K15" s="95">
        <v>0.33299999999999996</v>
      </c>
      <c r="L15" s="7"/>
      <c r="N15" s="5"/>
      <c r="O15" s="6"/>
      <c r="P15" s="6"/>
      <c r="Q15" s="7"/>
      <c r="R15" s="11"/>
    </row>
    <row r="16" spans="1:20" ht="8.1" customHeight="1">
      <c r="A16" s="5"/>
      <c r="B16" s="9"/>
      <c r="C16" s="31"/>
      <c r="D16" s="36"/>
      <c r="E16" s="48"/>
      <c r="F16" s="10"/>
      <c r="G16" s="91"/>
      <c r="H16" s="10"/>
      <c r="I16" s="38"/>
      <c r="J16" s="40"/>
      <c r="K16" s="96"/>
      <c r="L16" s="7"/>
      <c r="N16" s="5"/>
      <c r="O16" s="6"/>
      <c r="P16" s="6"/>
      <c r="Q16" s="7"/>
    </row>
    <row r="17" spans="1:18" ht="15.95" customHeight="1">
      <c r="A17" s="5"/>
      <c r="B17" s="9" t="s">
        <v>10</v>
      </c>
      <c r="C17" s="31">
        <v>96</v>
      </c>
      <c r="D17" s="47">
        <v>70</v>
      </c>
      <c r="E17" s="48">
        <f t="shared" si="0"/>
        <v>-26</v>
      </c>
      <c r="F17" s="10">
        <v>830</v>
      </c>
      <c r="G17" s="91">
        <v>1656</v>
      </c>
      <c r="H17" s="10">
        <f t="shared" si="1"/>
        <v>1382.4231</v>
      </c>
      <c r="I17" s="38">
        <f t="shared" si="2"/>
        <v>0.19789664973046242</v>
      </c>
      <c r="J17" s="40">
        <v>0.26300000000000001</v>
      </c>
      <c r="K17" s="95">
        <v>0.26300000000000001</v>
      </c>
      <c r="L17" s="7"/>
      <c r="N17" s="5"/>
      <c r="O17" s="6"/>
      <c r="P17" s="6"/>
      <c r="Q17" s="7"/>
      <c r="R17" s="11"/>
    </row>
    <row r="18" spans="1:18" ht="15.95" customHeight="1">
      <c r="A18" s="5"/>
      <c r="B18" s="9" t="s">
        <v>11</v>
      </c>
      <c r="C18" s="31">
        <v>1788</v>
      </c>
      <c r="D18" s="49">
        <v>2854</v>
      </c>
      <c r="E18" s="48">
        <f t="shared" si="0"/>
        <v>1066</v>
      </c>
      <c r="F18" s="10">
        <v>863</v>
      </c>
      <c r="G18" s="91">
        <v>1684</v>
      </c>
      <c r="H18" s="10">
        <f t="shared" si="1"/>
        <v>1437.3869099999999</v>
      </c>
      <c r="I18" s="38">
        <f t="shared" si="2"/>
        <v>0.17157042984341639</v>
      </c>
      <c r="J18" s="40">
        <v>0.26400000000000001</v>
      </c>
      <c r="K18" s="95">
        <v>0.35899999999999999</v>
      </c>
      <c r="L18" s="7"/>
      <c r="N18" s="5"/>
      <c r="O18" s="6"/>
      <c r="P18" s="6"/>
      <c r="Q18" s="7"/>
      <c r="R18" s="11"/>
    </row>
    <row r="19" spans="1:18" ht="15.95" customHeight="1">
      <c r="A19" s="5"/>
      <c r="B19" s="9" t="s">
        <v>12</v>
      </c>
      <c r="C19" s="31">
        <v>857</v>
      </c>
      <c r="D19" s="49">
        <v>1482</v>
      </c>
      <c r="E19" s="48">
        <f t="shared" si="0"/>
        <v>625</v>
      </c>
      <c r="F19" s="10">
        <v>915</v>
      </c>
      <c r="G19" s="91">
        <v>1920</v>
      </c>
      <c r="H19" s="10">
        <f t="shared" si="1"/>
        <v>1523.9965500000001</v>
      </c>
      <c r="I19" s="38">
        <f t="shared" si="2"/>
        <v>0.25984537169719962</v>
      </c>
      <c r="J19" s="40">
        <v>0.28199999999999997</v>
      </c>
      <c r="K19" s="95">
        <v>0.33299999999999996</v>
      </c>
      <c r="L19" s="7"/>
      <c r="N19" s="5"/>
      <c r="O19" s="6"/>
      <c r="P19" s="6"/>
      <c r="Q19" s="7"/>
      <c r="R19" s="11"/>
    </row>
    <row r="20" spans="1:18" ht="8.1" customHeight="1">
      <c r="A20" s="5"/>
      <c r="B20" s="9"/>
      <c r="C20" s="31"/>
      <c r="D20" s="36"/>
      <c r="E20" s="48"/>
      <c r="F20" s="10"/>
      <c r="G20" s="91"/>
      <c r="H20" s="10"/>
      <c r="I20" s="38"/>
      <c r="J20" s="40"/>
      <c r="K20" s="96"/>
      <c r="L20" s="7"/>
      <c r="N20" s="5"/>
      <c r="O20" s="6"/>
      <c r="P20" s="6"/>
      <c r="Q20" s="7"/>
    </row>
    <row r="21" spans="1:18" ht="15.95" customHeight="1">
      <c r="A21" s="5"/>
      <c r="B21" s="9" t="s">
        <v>13</v>
      </c>
      <c r="C21" s="31">
        <v>297</v>
      </c>
      <c r="D21" s="47">
        <v>374</v>
      </c>
      <c r="E21" s="48">
        <f t="shared" si="0"/>
        <v>77</v>
      </c>
      <c r="F21" s="10">
        <v>833</v>
      </c>
      <c r="G21" s="91">
        <v>1481</v>
      </c>
      <c r="H21" s="10">
        <f t="shared" si="1"/>
        <v>1387.4198100000001</v>
      </c>
      <c r="I21" s="38">
        <f t="shared" si="2"/>
        <v>6.744908017422635E-2</v>
      </c>
      <c r="J21" s="40">
        <v>0.29600000000000004</v>
      </c>
      <c r="K21" s="95">
        <v>0.32600000000000001</v>
      </c>
      <c r="L21" s="7"/>
      <c r="N21" s="5"/>
      <c r="O21" s="6"/>
      <c r="P21" s="6"/>
      <c r="Q21" s="7"/>
      <c r="R21" s="11"/>
    </row>
    <row r="22" spans="1:18" ht="15.95" customHeight="1">
      <c r="A22" s="5"/>
      <c r="B22" s="9" t="s">
        <v>14</v>
      </c>
      <c r="C22" s="31">
        <v>7324</v>
      </c>
      <c r="D22" s="49">
        <v>14902</v>
      </c>
      <c r="E22" s="48">
        <f t="shared" si="0"/>
        <v>7578</v>
      </c>
      <c r="F22" s="10">
        <v>849</v>
      </c>
      <c r="G22" s="91">
        <v>1623</v>
      </c>
      <c r="H22" s="10">
        <f t="shared" si="1"/>
        <v>1414.0689299999999</v>
      </c>
      <c r="I22" s="38">
        <f t="shared" si="2"/>
        <v>0.14775168704116856</v>
      </c>
      <c r="J22" s="40">
        <v>0.375</v>
      </c>
      <c r="K22" s="95">
        <v>0.39299999999999996</v>
      </c>
      <c r="L22" s="7"/>
      <c r="N22" s="5"/>
      <c r="O22" s="6"/>
      <c r="P22" s="6"/>
      <c r="Q22" s="7"/>
      <c r="R22" s="11"/>
    </row>
    <row r="23" spans="1:18" ht="15.95" customHeight="1">
      <c r="A23" s="5"/>
      <c r="B23" s="9" t="s">
        <v>15</v>
      </c>
      <c r="C23" s="31">
        <v>299</v>
      </c>
      <c r="D23" s="47">
        <v>195</v>
      </c>
      <c r="E23" s="48">
        <f t="shared" si="0"/>
        <v>-104</v>
      </c>
      <c r="F23" s="10">
        <v>786</v>
      </c>
      <c r="G23" s="91" t="s">
        <v>39</v>
      </c>
      <c r="H23" s="10">
        <f t="shared" si="1"/>
        <v>1309.1380200000001</v>
      </c>
      <c r="I23" s="94" t="s">
        <v>39</v>
      </c>
      <c r="J23" s="40">
        <v>0.33799999999999997</v>
      </c>
      <c r="K23" s="95">
        <v>0.32600000000000001</v>
      </c>
      <c r="L23" s="7"/>
      <c r="N23" s="5"/>
      <c r="O23" s="6"/>
      <c r="P23" s="6"/>
      <c r="Q23" s="7"/>
      <c r="R23" s="11"/>
    </row>
    <row r="24" spans="1:18" ht="8.1" customHeight="1">
      <c r="A24" s="5"/>
      <c r="B24" s="9"/>
      <c r="C24" s="31"/>
      <c r="D24" s="36"/>
      <c r="E24" s="48"/>
      <c r="F24" s="10"/>
      <c r="G24" s="91"/>
      <c r="H24" s="10"/>
      <c r="I24" s="38"/>
      <c r="J24" s="40"/>
      <c r="K24" s="96"/>
      <c r="L24" s="7"/>
      <c r="N24" s="5"/>
      <c r="O24" s="6"/>
      <c r="P24" s="6"/>
      <c r="Q24" s="7"/>
    </row>
    <row r="25" spans="1:18" ht="15.95" customHeight="1">
      <c r="A25" s="5"/>
      <c r="B25" s="9" t="s">
        <v>16</v>
      </c>
      <c r="C25" s="31">
        <v>1165</v>
      </c>
      <c r="D25" s="49">
        <v>1135</v>
      </c>
      <c r="E25" s="48">
        <f t="shared" si="0"/>
        <v>-30</v>
      </c>
      <c r="F25" s="10">
        <v>817</v>
      </c>
      <c r="G25" s="91">
        <v>1662</v>
      </c>
      <c r="H25" s="10">
        <f t="shared" si="1"/>
        <v>1360.7706900000001</v>
      </c>
      <c r="I25" s="38">
        <f t="shared" si="2"/>
        <v>0.22136669478088181</v>
      </c>
      <c r="J25" s="40">
        <v>0.26800000000000002</v>
      </c>
      <c r="K25" s="95">
        <v>0.38200000000000001</v>
      </c>
      <c r="L25" s="7"/>
      <c r="N25" s="5"/>
      <c r="O25" s="6"/>
      <c r="P25" s="6"/>
      <c r="Q25" s="7"/>
      <c r="R25" s="11"/>
    </row>
    <row r="26" spans="1:18" ht="15.95" customHeight="1">
      <c r="A26" s="5"/>
      <c r="B26" s="9" t="s">
        <v>17</v>
      </c>
      <c r="C26" s="31">
        <v>230</v>
      </c>
      <c r="D26" s="47">
        <v>104</v>
      </c>
      <c r="E26" s="48">
        <f t="shared" si="0"/>
        <v>-126</v>
      </c>
      <c r="F26" s="10">
        <v>766</v>
      </c>
      <c r="G26" s="91">
        <v>1712</v>
      </c>
      <c r="H26" s="10">
        <f t="shared" si="1"/>
        <v>1275.82662</v>
      </c>
      <c r="I26" s="38">
        <f t="shared" si="2"/>
        <v>0.34187512093140049</v>
      </c>
      <c r="J26" s="40">
        <v>0.249</v>
      </c>
      <c r="K26" s="95">
        <v>0.40500000000000003</v>
      </c>
      <c r="L26" s="7"/>
      <c r="N26" s="5"/>
      <c r="O26" s="6"/>
      <c r="P26" s="6"/>
      <c r="Q26" s="7"/>
      <c r="R26" s="11"/>
    </row>
    <row r="27" spans="1:18" ht="15.95" customHeight="1">
      <c r="A27" s="5"/>
      <c r="B27" s="9" t="s">
        <v>18</v>
      </c>
      <c r="C27" s="31">
        <v>1659</v>
      </c>
      <c r="D27" s="49">
        <v>3525</v>
      </c>
      <c r="E27" s="48">
        <f t="shared" si="0"/>
        <v>1866</v>
      </c>
      <c r="F27" s="10">
        <v>940</v>
      </c>
      <c r="G27" s="91">
        <v>1482</v>
      </c>
      <c r="H27" s="10">
        <f t="shared" si="1"/>
        <v>1565.6358</v>
      </c>
      <c r="I27" s="38">
        <f t="shared" si="2"/>
        <v>-5.3419703356297817E-2</v>
      </c>
      <c r="J27" s="40">
        <v>0.32799999999999996</v>
      </c>
      <c r="K27" s="95">
        <v>0.3</v>
      </c>
      <c r="L27" s="7"/>
      <c r="N27" s="5"/>
      <c r="O27" s="6"/>
      <c r="P27" s="6"/>
      <c r="Q27" s="7"/>
      <c r="R27" s="11"/>
    </row>
    <row r="28" spans="1:18" ht="8.1" customHeight="1">
      <c r="A28" s="5"/>
      <c r="B28" s="9"/>
      <c r="C28" s="31"/>
      <c r="D28" s="36"/>
      <c r="E28" s="48"/>
      <c r="F28" s="10"/>
      <c r="G28" s="91"/>
      <c r="H28" s="10"/>
      <c r="I28" s="38"/>
      <c r="J28" s="40"/>
      <c r="K28" s="96"/>
      <c r="L28" s="7"/>
      <c r="N28" s="5"/>
      <c r="O28" s="6"/>
      <c r="P28" s="6"/>
      <c r="Q28" s="7"/>
    </row>
    <row r="29" spans="1:18" ht="15.95" customHeight="1">
      <c r="A29" s="5"/>
      <c r="B29" s="9" t="s">
        <v>19</v>
      </c>
      <c r="C29" s="31">
        <v>20</v>
      </c>
      <c r="D29" s="47">
        <v>2</v>
      </c>
      <c r="E29" s="48">
        <f t="shared" si="0"/>
        <v>-18</v>
      </c>
      <c r="F29" s="10">
        <v>2001</v>
      </c>
      <c r="G29" s="91" t="s">
        <v>39</v>
      </c>
      <c r="H29" s="10">
        <f t="shared" si="1"/>
        <v>3332.80557</v>
      </c>
      <c r="I29" s="94" t="s">
        <v>39</v>
      </c>
      <c r="J29" s="40">
        <v>0.158</v>
      </c>
      <c r="K29" s="95" t="s">
        <v>39</v>
      </c>
      <c r="L29" s="7"/>
      <c r="N29" s="5"/>
      <c r="O29" s="6"/>
      <c r="P29" s="6"/>
      <c r="Q29" s="7"/>
      <c r="R29" s="11"/>
    </row>
    <row r="30" spans="1:18" ht="15.95" customHeight="1">
      <c r="A30" s="5"/>
      <c r="B30" s="9" t="s">
        <v>20</v>
      </c>
      <c r="C30" s="31">
        <v>379</v>
      </c>
      <c r="D30" s="47">
        <v>461</v>
      </c>
      <c r="E30" s="48">
        <f t="shared" si="0"/>
        <v>82</v>
      </c>
      <c r="F30" s="10">
        <v>832</v>
      </c>
      <c r="G30" s="91">
        <v>1602</v>
      </c>
      <c r="H30" s="10">
        <f t="shared" si="1"/>
        <v>1385.75424</v>
      </c>
      <c r="I30" s="38">
        <f t="shared" si="2"/>
        <v>0.15604914187381452</v>
      </c>
      <c r="J30" s="40">
        <v>0.27200000000000002</v>
      </c>
      <c r="K30" s="95">
        <v>0.5</v>
      </c>
      <c r="L30" s="7"/>
      <c r="N30" s="5"/>
      <c r="O30" s="6"/>
      <c r="P30" s="6"/>
      <c r="Q30" s="7"/>
      <c r="R30" s="11"/>
    </row>
    <row r="31" spans="1:18" ht="15.95" customHeight="1">
      <c r="A31" s="5"/>
      <c r="B31" s="9" t="s">
        <v>21</v>
      </c>
      <c r="C31" s="31">
        <v>249</v>
      </c>
      <c r="D31" s="47">
        <v>149</v>
      </c>
      <c r="E31" s="48">
        <f t="shared" si="0"/>
        <v>-100</v>
      </c>
      <c r="F31" s="10">
        <v>819</v>
      </c>
      <c r="G31" s="91">
        <v>1779</v>
      </c>
      <c r="H31" s="10">
        <f t="shared" si="1"/>
        <v>1364.1018300000001</v>
      </c>
      <c r="I31" s="38">
        <f t="shared" si="2"/>
        <v>0.30415483717956737</v>
      </c>
      <c r="J31" s="40">
        <v>0.27500000000000002</v>
      </c>
      <c r="K31" s="95">
        <v>0.41600000000000004</v>
      </c>
      <c r="L31" s="7"/>
      <c r="N31" s="5"/>
      <c r="O31" s="6"/>
      <c r="P31" s="6"/>
      <c r="Q31" s="7"/>
      <c r="R31" s="11"/>
    </row>
    <row r="32" spans="1:18" ht="8.1" customHeight="1">
      <c r="A32" s="5"/>
      <c r="B32" s="9"/>
      <c r="C32" s="31"/>
      <c r="D32" s="36"/>
      <c r="E32" s="48"/>
      <c r="F32" s="10"/>
      <c r="G32" s="91"/>
      <c r="H32" s="10"/>
      <c r="I32" s="38"/>
      <c r="J32" s="40"/>
      <c r="K32" s="96"/>
      <c r="L32" s="7"/>
      <c r="N32" s="5"/>
      <c r="O32" s="6"/>
      <c r="P32" s="6"/>
      <c r="Q32" s="7"/>
    </row>
    <row r="33" spans="1:19" ht="15.95" customHeight="1">
      <c r="A33" s="5"/>
      <c r="B33" s="9" t="s">
        <v>22</v>
      </c>
      <c r="C33" s="31">
        <v>89</v>
      </c>
      <c r="D33" s="47">
        <v>40</v>
      </c>
      <c r="E33" s="48">
        <f t="shared" si="0"/>
        <v>-49</v>
      </c>
      <c r="F33" s="10">
        <v>858</v>
      </c>
      <c r="G33" s="91">
        <v>1156</v>
      </c>
      <c r="H33" s="10">
        <f t="shared" si="1"/>
        <v>1429.05906</v>
      </c>
      <c r="I33" s="38">
        <f t="shared" si="2"/>
        <v>-0.19107611969515104</v>
      </c>
      <c r="J33" s="40">
        <v>0.28300000000000003</v>
      </c>
      <c r="K33" s="95">
        <v>0.31900000000000001</v>
      </c>
      <c r="L33" s="7"/>
      <c r="N33" s="5"/>
      <c r="O33" s="6"/>
      <c r="P33" s="6"/>
      <c r="Q33" s="7"/>
      <c r="R33" s="11"/>
    </row>
    <row r="34" spans="1:19" ht="15.95" customHeight="1">
      <c r="A34" s="5"/>
      <c r="B34" s="9" t="s">
        <v>23</v>
      </c>
      <c r="C34" s="31">
        <v>361</v>
      </c>
      <c r="D34" s="47">
        <v>688</v>
      </c>
      <c r="E34" s="48">
        <f t="shared" si="0"/>
        <v>327</v>
      </c>
      <c r="F34" s="10">
        <v>697</v>
      </c>
      <c r="G34" s="91">
        <v>1442</v>
      </c>
      <c r="H34" s="10">
        <f t="shared" si="1"/>
        <v>1160.90229</v>
      </c>
      <c r="I34" s="38">
        <f t="shared" si="2"/>
        <v>0.2421372689341495</v>
      </c>
      <c r="J34" s="40">
        <v>0.28100000000000003</v>
      </c>
      <c r="K34" s="95">
        <v>0.29499999999999998</v>
      </c>
      <c r="L34" s="7"/>
      <c r="N34" s="5"/>
      <c r="O34" s="6"/>
      <c r="P34" s="6"/>
      <c r="Q34" s="7"/>
      <c r="R34" s="11"/>
    </row>
    <row r="35" spans="1:19" ht="15.95" customHeight="1">
      <c r="A35" s="5"/>
      <c r="B35" s="9" t="s">
        <v>24</v>
      </c>
      <c r="C35" s="31">
        <v>1523</v>
      </c>
      <c r="D35" s="49">
        <v>1487</v>
      </c>
      <c r="E35" s="48">
        <f t="shared" si="0"/>
        <v>-36</v>
      </c>
      <c r="F35" s="10">
        <v>859</v>
      </c>
      <c r="G35" s="91">
        <v>1920</v>
      </c>
      <c r="H35" s="10">
        <f t="shared" si="1"/>
        <v>1430.7246299999999</v>
      </c>
      <c r="I35" s="38">
        <f t="shared" si="2"/>
        <v>0.34197731676709869</v>
      </c>
      <c r="J35" s="40">
        <v>0.249</v>
      </c>
      <c r="K35" s="95">
        <v>0.315</v>
      </c>
      <c r="L35" s="7"/>
      <c r="N35" s="5"/>
      <c r="O35" s="6"/>
      <c r="P35" s="6"/>
      <c r="Q35" s="7"/>
      <c r="R35" s="11"/>
    </row>
    <row r="36" spans="1:19" ht="8.1" customHeight="1">
      <c r="A36" s="5"/>
      <c r="B36" s="9"/>
      <c r="C36" s="31"/>
      <c r="D36" s="36"/>
      <c r="E36" s="48"/>
      <c r="F36" s="10"/>
      <c r="G36" s="91"/>
      <c r="H36" s="10"/>
      <c r="I36" s="38"/>
      <c r="J36" s="40"/>
      <c r="K36" s="96"/>
      <c r="L36" s="7"/>
      <c r="N36" s="5"/>
      <c r="O36" s="6"/>
      <c r="P36" s="6"/>
      <c r="Q36" s="7"/>
    </row>
    <row r="37" spans="1:19" ht="15.95" customHeight="1">
      <c r="A37" s="5"/>
      <c r="B37" s="9" t="s">
        <v>25</v>
      </c>
      <c r="C37" s="31">
        <v>854</v>
      </c>
      <c r="D37" s="47">
        <v>581</v>
      </c>
      <c r="E37" s="48">
        <f t="shared" si="0"/>
        <v>-273</v>
      </c>
      <c r="F37" s="10">
        <v>777</v>
      </c>
      <c r="G37" s="91">
        <v>1672</v>
      </c>
      <c r="H37" s="10">
        <f t="shared" si="1"/>
        <v>1294.14789</v>
      </c>
      <c r="I37" s="38">
        <f t="shared" si="2"/>
        <v>0.29196980725286353</v>
      </c>
      <c r="J37" s="40">
        <v>0.24600000000000002</v>
      </c>
      <c r="K37" s="95">
        <v>0.316</v>
      </c>
      <c r="L37" s="7"/>
      <c r="N37" s="5"/>
      <c r="O37" s="6"/>
      <c r="P37" s="6"/>
      <c r="Q37" s="7"/>
      <c r="R37" s="11"/>
    </row>
    <row r="38" spans="1:19" ht="15.95" customHeight="1">
      <c r="A38" s="5"/>
      <c r="B38" s="9" t="s">
        <v>26</v>
      </c>
      <c r="C38" s="31">
        <v>1011</v>
      </c>
      <c r="D38" s="47">
        <v>646</v>
      </c>
      <c r="E38" s="48">
        <f t="shared" si="0"/>
        <v>-365</v>
      </c>
      <c r="F38" s="10">
        <v>635</v>
      </c>
      <c r="G38" s="91">
        <v>1240</v>
      </c>
      <c r="H38" s="10">
        <f t="shared" si="1"/>
        <v>1057.6369500000001</v>
      </c>
      <c r="I38" s="38">
        <f t="shared" si="2"/>
        <v>0.17242499895639984</v>
      </c>
      <c r="J38" s="40">
        <v>0.34799999999999998</v>
      </c>
      <c r="K38" s="95">
        <v>0.5</v>
      </c>
      <c r="L38" s="7"/>
      <c r="N38" s="5"/>
      <c r="O38" s="6"/>
      <c r="P38" s="6"/>
      <c r="Q38" s="7"/>
      <c r="R38" s="11"/>
    </row>
    <row r="39" spans="1:19" ht="15.95" customHeight="1">
      <c r="A39" s="5"/>
      <c r="B39" s="9" t="s">
        <v>27</v>
      </c>
      <c r="C39" s="31">
        <v>443</v>
      </c>
      <c r="D39" s="47">
        <v>230</v>
      </c>
      <c r="E39" s="48">
        <f t="shared" si="0"/>
        <v>-213</v>
      </c>
      <c r="F39" s="10">
        <v>718</v>
      </c>
      <c r="G39" s="91">
        <v>1457</v>
      </c>
      <c r="H39" s="10">
        <f t="shared" si="1"/>
        <v>1195.8792599999999</v>
      </c>
      <c r="I39" s="38">
        <f t="shared" si="2"/>
        <v>0.21835042109518654</v>
      </c>
      <c r="J39" s="40">
        <v>0.27200000000000002</v>
      </c>
      <c r="K39" s="95">
        <v>0.36299999999999999</v>
      </c>
      <c r="L39" s="7"/>
      <c r="N39" s="5"/>
      <c r="O39" s="6"/>
      <c r="P39" s="6"/>
      <c r="Q39" s="7"/>
      <c r="R39" s="11"/>
    </row>
    <row r="40" spans="1:19" ht="8.1" customHeight="1">
      <c r="A40" s="5"/>
      <c r="B40" s="9"/>
      <c r="C40" s="31"/>
      <c r="D40" s="36"/>
      <c r="E40" s="48"/>
      <c r="F40" s="10"/>
      <c r="G40" s="91"/>
      <c r="H40" s="10"/>
      <c r="I40" s="38"/>
      <c r="J40" s="40"/>
      <c r="K40" s="96"/>
      <c r="L40" s="7"/>
      <c r="N40" s="5"/>
      <c r="O40" s="6"/>
      <c r="P40" s="6"/>
      <c r="Q40" s="7"/>
    </row>
    <row r="41" spans="1:19" ht="15.95" customHeight="1">
      <c r="A41" s="5"/>
      <c r="B41" s="9" t="s">
        <v>28</v>
      </c>
      <c r="C41" s="31">
        <v>159</v>
      </c>
      <c r="D41" s="47">
        <v>46</v>
      </c>
      <c r="E41" s="48">
        <f t="shared" si="0"/>
        <v>-113</v>
      </c>
      <c r="F41" s="10">
        <v>782</v>
      </c>
      <c r="G41" s="91">
        <v>1575</v>
      </c>
      <c r="H41" s="10">
        <f t="shared" si="1"/>
        <v>1302.4757400000001</v>
      </c>
      <c r="I41" s="38">
        <f t="shared" si="2"/>
        <v>0.20923557470636642</v>
      </c>
      <c r="J41" s="40">
        <v>0.32</v>
      </c>
      <c r="K41" s="95">
        <v>0.32500000000000001</v>
      </c>
      <c r="L41" s="7"/>
      <c r="N41" s="5"/>
      <c r="O41" s="6"/>
      <c r="P41" s="6"/>
      <c r="Q41" s="7"/>
      <c r="R41" s="11"/>
    </row>
    <row r="42" spans="1:19" ht="15.95" customHeight="1">
      <c r="A42" s="5"/>
      <c r="B42" s="9" t="s">
        <v>29</v>
      </c>
      <c r="C42" s="31">
        <v>192</v>
      </c>
      <c r="D42" s="47">
        <v>196</v>
      </c>
      <c r="E42" s="48">
        <f t="shared" si="0"/>
        <v>4</v>
      </c>
      <c r="F42" s="10">
        <v>756</v>
      </c>
      <c r="G42" s="91">
        <v>2056</v>
      </c>
      <c r="H42" s="10">
        <f t="shared" si="1"/>
        <v>1259.17092</v>
      </c>
      <c r="I42" s="38">
        <f t="shared" si="2"/>
        <v>0.63282042758738422</v>
      </c>
      <c r="J42" s="40">
        <v>0.29499999999999998</v>
      </c>
      <c r="K42" s="95">
        <v>0.42</v>
      </c>
      <c r="L42" s="7"/>
      <c r="N42" s="5"/>
      <c r="O42" s="6"/>
      <c r="P42" s="6"/>
      <c r="Q42" s="7"/>
      <c r="R42" s="11"/>
    </row>
    <row r="43" spans="1:19" ht="15.95" customHeight="1">
      <c r="A43" s="5"/>
      <c r="B43" s="9" t="s">
        <v>30</v>
      </c>
      <c r="C43" s="31">
        <v>766</v>
      </c>
      <c r="D43" s="49">
        <v>1441</v>
      </c>
      <c r="E43" s="48">
        <f t="shared" si="0"/>
        <v>675</v>
      </c>
      <c r="F43" s="10">
        <v>848</v>
      </c>
      <c r="G43" s="91">
        <v>1650</v>
      </c>
      <c r="H43" s="10">
        <f t="shared" si="1"/>
        <v>1412.40336</v>
      </c>
      <c r="I43" s="38">
        <f t="shared" si="2"/>
        <v>0.16822151994880555</v>
      </c>
      <c r="J43" s="40">
        <v>0.27899999999999997</v>
      </c>
      <c r="K43" s="95">
        <v>0.27300000000000002</v>
      </c>
      <c r="L43" s="7"/>
      <c r="N43" s="5"/>
      <c r="O43" s="6"/>
      <c r="P43" s="6"/>
      <c r="Q43" s="7"/>
      <c r="R43" s="11"/>
    </row>
    <row r="44" spans="1:19" ht="8.1" customHeight="1">
      <c r="A44" s="5"/>
      <c r="B44" s="9"/>
      <c r="C44" s="31"/>
      <c r="D44" s="36"/>
      <c r="E44" s="48"/>
      <c r="F44" s="10"/>
      <c r="G44" s="91"/>
      <c r="H44" s="10"/>
      <c r="I44" s="38"/>
      <c r="J44" s="40"/>
      <c r="K44" s="96"/>
      <c r="L44" s="7"/>
      <c r="N44" s="5"/>
      <c r="O44" s="6"/>
      <c r="P44" s="6"/>
      <c r="Q44" s="7"/>
    </row>
    <row r="45" spans="1:19" ht="15.95" customHeight="1">
      <c r="A45" s="5"/>
      <c r="B45" s="9" t="s">
        <v>31</v>
      </c>
      <c r="C45" s="31">
        <v>162</v>
      </c>
      <c r="D45" s="47">
        <v>56</v>
      </c>
      <c r="E45" s="48">
        <f t="shared" si="0"/>
        <v>-106</v>
      </c>
      <c r="F45" s="10">
        <v>738</v>
      </c>
      <c r="G45" s="91">
        <v>2075</v>
      </c>
      <c r="H45" s="10">
        <f t="shared" si="1"/>
        <v>1229.19066</v>
      </c>
      <c r="I45" s="38">
        <f t="shared" si="2"/>
        <v>0.6881026414567778</v>
      </c>
      <c r="J45" s="40">
        <v>0.251</v>
      </c>
      <c r="K45" s="95">
        <v>0.33899999999999997</v>
      </c>
      <c r="L45" s="7"/>
      <c r="N45" s="5"/>
      <c r="O45" s="6"/>
      <c r="P45" s="6"/>
      <c r="Q45" s="7"/>
      <c r="R45" s="11"/>
    </row>
    <row r="46" spans="1:19" ht="15.95" customHeight="1">
      <c r="A46" s="5"/>
      <c r="B46" s="9" t="s">
        <v>37</v>
      </c>
      <c r="C46" s="31">
        <v>5480</v>
      </c>
      <c r="D46" s="49">
        <v>7087</v>
      </c>
      <c r="E46" s="48">
        <f>D46-C46</f>
        <v>1607</v>
      </c>
      <c r="F46" s="10">
        <v>789</v>
      </c>
      <c r="G46" s="91">
        <v>1589</v>
      </c>
      <c r="H46" s="10">
        <f t="shared" si="1"/>
        <v>1314.13473</v>
      </c>
      <c r="I46" s="38">
        <f>SUM(G46-H46)/H46</f>
        <v>0.20916064671694659</v>
      </c>
      <c r="J46" s="40">
        <v>0.28300000000000003</v>
      </c>
      <c r="K46" s="95">
        <v>0.32600000000000001</v>
      </c>
      <c r="L46" s="7"/>
      <c r="N46" s="5"/>
      <c r="O46" s="6"/>
      <c r="P46" s="6"/>
      <c r="Q46" s="7"/>
      <c r="R46" s="11"/>
    </row>
    <row r="47" spans="1:19" ht="15.95" customHeight="1">
      <c r="A47" s="5"/>
      <c r="B47" s="9" t="s">
        <v>32</v>
      </c>
      <c r="C47" s="32">
        <v>403</v>
      </c>
      <c r="D47" s="50">
        <v>462</v>
      </c>
      <c r="E47" s="51">
        <f t="shared" si="0"/>
        <v>59</v>
      </c>
      <c r="F47" s="37">
        <v>747</v>
      </c>
      <c r="G47" s="91">
        <v>1608</v>
      </c>
      <c r="H47" s="67">
        <f t="shared" si="1"/>
        <v>1244.1807899999999</v>
      </c>
      <c r="I47" s="38">
        <f t="shared" si="2"/>
        <v>0.29241667523254411</v>
      </c>
      <c r="J47" s="41">
        <v>0.30499999999999999</v>
      </c>
      <c r="K47" s="95">
        <v>0.34399999999999997</v>
      </c>
      <c r="L47" s="42"/>
      <c r="N47" s="5"/>
      <c r="O47" s="6"/>
      <c r="P47" s="6"/>
      <c r="Q47" s="7"/>
      <c r="R47" s="11"/>
    </row>
    <row r="48" spans="1:19" s="18" customFormat="1" ht="27.75" customHeight="1" thickBot="1">
      <c r="A48" s="13"/>
      <c r="B48" s="14" t="s">
        <v>77</v>
      </c>
      <c r="C48" s="28">
        <f>SUM(C5:C47)</f>
        <v>33429</v>
      </c>
      <c r="D48" s="52">
        <f>SUM(D5:D47)</f>
        <v>48138</v>
      </c>
      <c r="E48" s="53">
        <f>D48-C48</f>
        <v>14709</v>
      </c>
      <c r="F48" s="27">
        <v>840</v>
      </c>
      <c r="G48" s="92">
        <v>1639</v>
      </c>
      <c r="H48" s="27">
        <f t="shared" si="1"/>
        <v>1399.0788</v>
      </c>
      <c r="I48" s="54">
        <f>SUM(G48-H48)/H48</f>
        <v>0.17148512292517049</v>
      </c>
      <c r="J48" s="29">
        <v>0.29299999999999998</v>
      </c>
      <c r="K48" s="29">
        <v>0.35899999999999999</v>
      </c>
      <c r="L48" s="15"/>
      <c r="M48" s="16"/>
      <c r="N48" s="19"/>
      <c r="O48" s="20"/>
      <c r="P48" s="20"/>
      <c r="Q48" s="21"/>
      <c r="R48" s="17"/>
      <c r="S48" s="16"/>
    </row>
    <row r="49" spans="3:9" ht="8.1" customHeight="1" thickTop="1">
      <c r="C49" s="12"/>
      <c r="D49" s="12"/>
    </row>
    <row r="50" spans="3:9" ht="85.5" customHeight="1"/>
    <row r="54" spans="3:9">
      <c r="D54" s="24">
        <v>2022</v>
      </c>
      <c r="E54" s="89">
        <v>1495.68</v>
      </c>
      <c r="F54" s="89">
        <v>1285.82</v>
      </c>
    </row>
    <row r="55" spans="3:9">
      <c r="D55" s="24">
        <v>2000</v>
      </c>
      <c r="E55" s="62">
        <v>898</v>
      </c>
      <c r="F55" s="35">
        <v>772</v>
      </c>
    </row>
    <row r="56" spans="3:9">
      <c r="H56" s="26" t="s">
        <v>46</v>
      </c>
    </row>
    <row r="57" spans="3:9" ht="15.75">
      <c r="D57" s="25" t="s">
        <v>38</v>
      </c>
      <c r="E57" s="23">
        <f>E54/E55</f>
        <v>1.6655679287305123</v>
      </c>
      <c r="F57" s="23">
        <f>F54/F55</f>
        <v>1.6655699481865285</v>
      </c>
      <c r="H57" s="90">
        <f>ROUND(F57,5)</f>
        <v>1.66557</v>
      </c>
    </row>
    <row r="59" spans="3:9">
      <c r="D59" s="60" t="s">
        <v>44</v>
      </c>
      <c r="E59" s="60"/>
      <c r="F59" s="60"/>
      <c r="G59" s="93"/>
      <c r="H59" s="60"/>
      <c r="I59" s="23"/>
    </row>
    <row r="60" spans="3:9">
      <c r="D60" s="61" t="s">
        <v>45</v>
      </c>
      <c r="E60" s="60"/>
      <c r="F60" s="60"/>
      <c r="G60" s="93"/>
      <c r="H60" s="60"/>
    </row>
    <row r="61" spans="3:9">
      <c r="D61" s="60"/>
      <c r="E61" s="60"/>
      <c r="F61" s="60"/>
      <c r="G61" s="93"/>
      <c r="H61" s="60"/>
    </row>
    <row r="62" spans="3:9">
      <c r="D62" s="60"/>
      <c r="E62" s="60"/>
      <c r="F62" s="60"/>
      <c r="G62" s="93"/>
      <c r="H62" s="60"/>
    </row>
    <row r="63" spans="3:9">
      <c r="D63" s="60"/>
      <c r="E63" s="60"/>
      <c r="F63" s="60"/>
      <c r="G63" s="93"/>
      <c r="H63" s="60"/>
    </row>
    <row r="64" spans="3:9">
      <c r="D64" s="60"/>
      <c r="E64" s="60"/>
      <c r="F64" s="60"/>
      <c r="G64" s="93"/>
      <c r="H64" s="60"/>
    </row>
  </sheetData>
  <mergeCells count="12">
    <mergeCell ref="B2:B4"/>
    <mergeCell ref="A1:Q1"/>
    <mergeCell ref="C2:E2"/>
    <mergeCell ref="F2:L2"/>
    <mergeCell ref="J3:L3"/>
    <mergeCell ref="F3:F4"/>
    <mergeCell ref="G3:G4"/>
    <mergeCell ref="H3:H4"/>
    <mergeCell ref="I3:I4"/>
    <mergeCell ref="E3:E4"/>
    <mergeCell ref="D3:D4"/>
    <mergeCell ref="C3:C4"/>
  </mergeCells>
  <phoneticPr fontId="0" type="noConversion"/>
  <hyperlinks>
    <hyperlink ref="D60" r:id="rId1"/>
  </hyperlinks>
  <printOptions horizontalCentered="1" verticalCentered="1"/>
  <pageMargins left="0.5" right="0.5" top="0.5" bottom="0.5" header="0.5" footer="0.5"/>
  <pageSetup scale="66" orientation="landscape" r:id="rId2"/>
  <headerFooter alignWithMargins="0"/>
  <ignoredErrors>
    <ignoredError sqref="C48:D48" formulaRange="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dimension ref="A1:C83"/>
  <sheetViews>
    <sheetView defaultGridColor="0" colorId="22" zoomScale="70" zoomScaleNormal="70" workbookViewId="0">
      <selection activeCell="E11" sqref="E11"/>
    </sheetView>
  </sheetViews>
  <sheetFormatPr defaultColWidth="9.625" defaultRowHeight="15.75"/>
  <cols>
    <col min="1" max="1" width="16.375" bestFit="1" customWidth="1"/>
  </cols>
  <sheetData>
    <row r="1" spans="1:3" ht="32.25" customHeight="1" thickTop="1">
      <c r="A1" s="43"/>
      <c r="B1" s="79">
        <v>2022</v>
      </c>
      <c r="C1" s="81" t="s">
        <v>80</v>
      </c>
    </row>
    <row r="2" spans="1:3" ht="16.5" customHeight="1" thickBot="1">
      <c r="A2" s="44"/>
      <c r="B2" s="80"/>
      <c r="C2" s="82"/>
    </row>
    <row r="3" spans="1:3" ht="16.5" thickTop="1">
      <c r="A3" s="63" t="s">
        <v>70</v>
      </c>
      <c r="B3" s="65">
        <f>dbook!G45</f>
        <v>2075</v>
      </c>
      <c r="C3" s="65">
        <f>dbook!H45</f>
        <v>1229.19066</v>
      </c>
    </row>
    <row r="4" spans="1:3">
      <c r="A4" s="63" t="s">
        <v>40</v>
      </c>
      <c r="B4" s="22">
        <f>dbook!G10</f>
        <v>2067</v>
      </c>
      <c r="C4" s="64">
        <f>dbook!H10</f>
        <v>1542.31782</v>
      </c>
    </row>
    <row r="5" spans="1:3">
      <c r="A5" s="63" t="s">
        <v>74</v>
      </c>
      <c r="B5" s="65">
        <f>dbook!G42</f>
        <v>2056</v>
      </c>
      <c r="C5" s="65">
        <f>dbook!H42</f>
        <v>1259.17092</v>
      </c>
    </row>
    <row r="6" spans="1:3">
      <c r="A6" s="63" t="s">
        <v>57</v>
      </c>
      <c r="B6" s="22">
        <f>dbook!G19</f>
        <v>1920</v>
      </c>
      <c r="C6" s="64">
        <f>dbook!H19</f>
        <v>1523.9965500000001</v>
      </c>
    </row>
    <row r="7" spans="1:3">
      <c r="A7" s="63" t="s">
        <v>42</v>
      </c>
      <c r="B7" s="22">
        <f>dbook!G35</f>
        <v>1920</v>
      </c>
      <c r="C7" s="64">
        <f>dbook!H35</f>
        <v>1430.7246299999999</v>
      </c>
    </row>
    <row r="8" spans="1:3">
      <c r="A8" s="63" t="s">
        <v>50</v>
      </c>
      <c r="B8" s="22">
        <f>dbook!G9</f>
        <v>1847</v>
      </c>
      <c r="C8" s="64">
        <f>dbook!H9</f>
        <v>1160.90229</v>
      </c>
    </row>
    <row r="9" spans="1:3">
      <c r="A9" s="63" t="s">
        <v>65</v>
      </c>
      <c r="B9" s="22">
        <f>dbook!G31</f>
        <v>1779</v>
      </c>
      <c r="C9" s="64">
        <f>dbook!H31</f>
        <v>1364.1018300000001</v>
      </c>
    </row>
    <row r="10" spans="1:3">
      <c r="A10" s="63" t="s">
        <v>47</v>
      </c>
      <c r="B10" s="22">
        <f>dbook!G5</f>
        <v>1754</v>
      </c>
      <c r="C10" s="64">
        <f>dbook!H5</f>
        <v>1495.6818599999999</v>
      </c>
    </row>
    <row r="11" spans="1:3">
      <c r="A11" s="63" t="s">
        <v>61</v>
      </c>
      <c r="B11" s="22">
        <f>dbook!G26</f>
        <v>1712</v>
      </c>
      <c r="C11" s="64">
        <f>dbook!H26</f>
        <v>1275.82662</v>
      </c>
    </row>
    <row r="12" spans="1:3">
      <c r="A12" s="63" t="s">
        <v>56</v>
      </c>
      <c r="B12" s="22">
        <f>dbook!G18</f>
        <v>1684</v>
      </c>
      <c r="C12" s="64">
        <f>dbook!H18</f>
        <v>1437.3869099999999</v>
      </c>
    </row>
    <row r="13" spans="1:3">
      <c r="A13" s="63" t="s">
        <v>52</v>
      </c>
      <c r="B13" s="22">
        <f>dbook!G13</f>
        <v>1672</v>
      </c>
      <c r="C13" s="64">
        <f>dbook!H13</f>
        <v>1365.7674</v>
      </c>
    </row>
    <row r="14" spans="1:3">
      <c r="A14" s="63" t="s">
        <v>73</v>
      </c>
      <c r="B14" s="22">
        <f>dbook!G37</f>
        <v>1672</v>
      </c>
      <c r="C14" s="64">
        <f>dbook!H37</f>
        <v>1294.14789</v>
      </c>
    </row>
    <row r="15" spans="1:3">
      <c r="A15" s="63" t="s">
        <v>75</v>
      </c>
      <c r="B15" s="22">
        <f>dbook!G25</f>
        <v>1662</v>
      </c>
      <c r="C15" s="64">
        <f>dbook!H25</f>
        <v>1360.7706900000001</v>
      </c>
    </row>
    <row r="16" spans="1:3">
      <c r="A16" s="63" t="s">
        <v>55</v>
      </c>
      <c r="B16" s="22">
        <f>dbook!G17</f>
        <v>1656</v>
      </c>
      <c r="C16" s="64">
        <f>dbook!H17</f>
        <v>1382.4231</v>
      </c>
    </row>
    <row r="17" spans="1:3">
      <c r="A17" s="63" t="s">
        <v>69</v>
      </c>
      <c r="B17" s="65">
        <f>dbook!G43</f>
        <v>1650</v>
      </c>
      <c r="C17" s="65">
        <f>dbook!H43</f>
        <v>1412.40336</v>
      </c>
    </row>
    <row r="18" spans="1:3">
      <c r="A18" s="65" t="s">
        <v>72</v>
      </c>
      <c r="B18" s="65">
        <f>dbook!G48</f>
        <v>1639</v>
      </c>
      <c r="C18" s="65">
        <f>dbook!H48</f>
        <v>1399.0788</v>
      </c>
    </row>
    <row r="19" spans="1:3">
      <c r="A19" s="63" t="s">
        <v>59</v>
      </c>
      <c r="B19" s="22">
        <f>dbook!G22</f>
        <v>1623</v>
      </c>
      <c r="C19" s="64">
        <f>dbook!H22</f>
        <v>1414.0689299999999</v>
      </c>
    </row>
    <row r="20" spans="1:3">
      <c r="A20" s="63" t="s">
        <v>43</v>
      </c>
      <c r="B20" s="65">
        <f>dbook!G47</f>
        <v>1608</v>
      </c>
      <c r="C20" s="65">
        <f>dbook!H47</f>
        <v>1244.1807899999999</v>
      </c>
    </row>
    <row r="21" spans="1:3">
      <c r="A21" s="63" t="s">
        <v>64</v>
      </c>
      <c r="B21" s="22">
        <f>dbook!G30</f>
        <v>1602</v>
      </c>
      <c r="C21" s="64">
        <f>dbook!H30</f>
        <v>1385.75424</v>
      </c>
    </row>
    <row r="22" spans="1:3">
      <c r="A22" s="63" t="s">
        <v>51</v>
      </c>
      <c r="B22" s="22">
        <f>dbook!G11</f>
        <v>1602</v>
      </c>
      <c r="C22" s="64">
        <f>dbook!H11</f>
        <v>1289.1511800000001</v>
      </c>
    </row>
    <row r="23" spans="1:3">
      <c r="A23" s="63" t="s">
        <v>71</v>
      </c>
      <c r="B23" s="65">
        <f>dbook!G46</f>
        <v>1589</v>
      </c>
      <c r="C23" s="65">
        <f>dbook!H46</f>
        <v>1314.13473</v>
      </c>
    </row>
    <row r="24" spans="1:3">
      <c r="A24" s="63" t="s">
        <v>68</v>
      </c>
      <c r="B24" s="65">
        <f>dbook!G41</f>
        <v>1575</v>
      </c>
      <c r="C24" s="65">
        <f>dbook!H41</f>
        <v>1302.4757400000001</v>
      </c>
    </row>
    <row r="25" spans="1:3">
      <c r="A25" s="63" t="s">
        <v>53</v>
      </c>
      <c r="B25" s="22">
        <f>dbook!G14</f>
        <v>1574</v>
      </c>
      <c r="C25" s="64">
        <f>dbook!H14</f>
        <v>1129.2564600000001</v>
      </c>
    </row>
    <row r="26" spans="1:3">
      <c r="A26" s="63" t="s">
        <v>49</v>
      </c>
      <c r="B26" s="22">
        <f>dbook!G7</f>
        <v>1571</v>
      </c>
      <c r="C26" s="64">
        <f>dbook!H7</f>
        <v>1360.7706900000001</v>
      </c>
    </row>
    <row r="27" spans="1:3">
      <c r="A27" s="63" t="s">
        <v>62</v>
      </c>
      <c r="B27" s="22">
        <f>dbook!G27</f>
        <v>1482</v>
      </c>
      <c r="C27" s="64">
        <f>dbook!H27</f>
        <v>1565.6358</v>
      </c>
    </row>
    <row r="28" spans="1:3">
      <c r="A28" s="63" t="s">
        <v>58</v>
      </c>
      <c r="B28" s="66">
        <f>dbook!G21</f>
        <v>1481</v>
      </c>
      <c r="C28" s="66">
        <f>dbook!H21</f>
        <v>1387.4198100000001</v>
      </c>
    </row>
    <row r="29" spans="1:3">
      <c r="A29" s="63" t="s">
        <v>67</v>
      </c>
      <c r="B29" s="65">
        <f>dbook!G39</f>
        <v>1457</v>
      </c>
      <c r="C29" s="65">
        <f>dbook!H39</f>
        <v>1195.8792599999999</v>
      </c>
    </row>
    <row r="30" spans="1:3">
      <c r="A30" s="63" t="s">
        <v>66</v>
      </c>
      <c r="B30" s="22">
        <f>dbook!G34</f>
        <v>1442</v>
      </c>
      <c r="C30" s="64">
        <f>dbook!H34</f>
        <v>1160.90229</v>
      </c>
    </row>
    <row r="31" spans="1:3">
      <c r="A31" s="63" t="s">
        <v>76</v>
      </c>
      <c r="B31" s="22">
        <f>dbook!G38</f>
        <v>1240</v>
      </c>
      <c r="C31" s="64">
        <f>dbook!H38</f>
        <v>1057.6369500000001</v>
      </c>
    </row>
    <row r="32" spans="1:3">
      <c r="A32" s="63" t="s">
        <v>41</v>
      </c>
      <c r="B32" s="22">
        <f>dbook!G33</f>
        <v>1156</v>
      </c>
      <c r="C32" s="64">
        <f>dbook!H33</f>
        <v>1429.05906</v>
      </c>
    </row>
    <row r="33" spans="1:3">
      <c r="A33" s="63" t="s">
        <v>63</v>
      </c>
      <c r="B33" s="22" t="str">
        <f>dbook!G29</f>
        <v>-</v>
      </c>
      <c r="C33" s="64">
        <f>dbook!H29</f>
        <v>3332.80557</v>
      </c>
    </row>
    <row r="34" spans="1:3">
      <c r="A34" s="63" t="s">
        <v>54</v>
      </c>
      <c r="B34" s="22" t="str">
        <f>dbook!G15</f>
        <v>-</v>
      </c>
      <c r="C34" s="64">
        <f>dbook!H15</f>
        <v>1449.0459000000001</v>
      </c>
    </row>
    <row r="35" spans="1:3">
      <c r="A35" s="63" t="s">
        <v>60</v>
      </c>
      <c r="B35" s="22" t="str">
        <f>dbook!G23</f>
        <v>-</v>
      </c>
      <c r="C35" s="64">
        <f>dbook!H23</f>
        <v>1309.1380200000001</v>
      </c>
    </row>
    <row r="36" spans="1:3">
      <c r="A36" s="63" t="s">
        <v>48</v>
      </c>
      <c r="B36" s="22" t="str">
        <f>dbook!G6</f>
        <v>-</v>
      </c>
      <c r="C36" s="64">
        <f>dbook!H6</f>
        <v>1285.8200400000001</v>
      </c>
    </row>
    <row r="39" spans="1:3">
      <c r="A39" s="9"/>
      <c r="B39" s="91"/>
    </row>
    <row r="40" spans="1:3">
      <c r="A40" s="9"/>
      <c r="B40" s="91"/>
    </row>
    <row r="41" spans="1:3">
      <c r="A41" s="9"/>
      <c r="B41" s="91"/>
    </row>
    <row r="42" spans="1:3">
      <c r="A42" s="9"/>
      <c r="B42" s="91"/>
    </row>
    <row r="43" spans="1:3">
      <c r="A43" s="9"/>
      <c r="B43" s="91"/>
    </row>
    <row r="44" spans="1:3">
      <c r="A44" s="9"/>
      <c r="B44" s="91"/>
    </row>
    <row r="45" spans="1:3">
      <c r="A45" s="9"/>
      <c r="B45" s="91"/>
    </row>
    <row r="46" spans="1:3">
      <c r="A46" s="9"/>
      <c r="B46" s="91"/>
    </row>
    <row r="47" spans="1:3">
      <c r="A47" s="9"/>
      <c r="B47" s="91"/>
    </row>
    <row r="48" spans="1:3">
      <c r="A48" s="9"/>
      <c r="B48" s="91"/>
    </row>
    <row r="49" spans="1:2">
      <c r="A49" s="9"/>
      <c r="B49" s="91"/>
    </row>
    <row r="50" spans="1:2">
      <c r="A50" s="9"/>
      <c r="B50" s="91"/>
    </row>
    <row r="51" spans="1:2">
      <c r="A51" s="9"/>
      <c r="B51" s="91"/>
    </row>
    <row r="52" spans="1:2">
      <c r="A52" s="9"/>
      <c r="B52" s="91"/>
    </row>
    <row r="53" spans="1:2">
      <c r="A53" s="9"/>
      <c r="B53" s="91"/>
    </row>
    <row r="54" spans="1:2">
      <c r="A54" s="9"/>
      <c r="B54" s="91"/>
    </row>
    <row r="55" spans="1:2">
      <c r="A55" s="9"/>
      <c r="B55" s="91"/>
    </row>
    <row r="56" spans="1:2">
      <c r="A56" s="9"/>
      <c r="B56" s="91"/>
    </row>
    <row r="57" spans="1:2">
      <c r="A57" s="9"/>
      <c r="B57" s="91"/>
    </row>
    <row r="58" spans="1:2">
      <c r="A58" s="9"/>
      <c r="B58" s="91"/>
    </row>
    <row r="59" spans="1:2">
      <c r="A59" s="9"/>
      <c r="B59" s="91"/>
    </row>
    <row r="60" spans="1:2">
      <c r="A60" s="9"/>
      <c r="B60" s="91"/>
    </row>
    <row r="61" spans="1:2">
      <c r="A61" s="9"/>
      <c r="B61" s="91"/>
    </row>
    <row r="62" spans="1:2">
      <c r="A62" s="9"/>
      <c r="B62" s="91"/>
    </row>
    <row r="63" spans="1:2">
      <c r="A63" s="9"/>
      <c r="B63" s="91"/>
    </row>
    <row r="64" spans="1:2">
      <c r="A64" s="9"/>
      <c r="B64" s="91"/>
    </row>
    <row r="65" spans="1:2">
      <c r="A65" s="9"/>
      <c r="B65" s="91"/>
    </row>
    <row r="66" spans="1:2">
      <c r="A66" s="9"/>
      <c r="B66" s="91"/>
    </row>
    <row r="67" spans="1:2">
      <c r="A67" s="9"/>
      <c r="B67" s="91"/>
    </row>
    <row r="68" spans="1:2">
      <c r="A68" s="9"/>
      <c r="B68" s="91"/>
    </row>
    <row r="69" spans="1:2">
      <c r="A69" s="9"/>
      <c r="B69" s="91"/>
    </row>
    <row r="70" spans="1:2">
      <c r="A70" s="9"/>
      <c r="B70" s="91"/>
    </row>
    <row r="71" spans="1:2">
      <c r="A71" s="9"/>
      <c r="B71" s="91"/>
    </row>
    <row r="72" spans="1:2">
      <c r="A72" s="9"/>
      <c r="B72" s="91"/>
    </row>
    <row r="73" spans="1:2">
      <c r="A73" s="9"/>
      <c r="B73" s="91"/>
    </row>
    <row r="74" spans="1:2">
      <c r="A74" s="9"/>
      <c r="B74" s="91"/>
    </row>
    <row r="75" spans="1:2">
      <c r="A75" s="9"/>
      <c r="B75" s="91"/>
    </row>
    <row r="76" spans="1:2">
      <c r="A76" s="9"/>
      <c r="B76" s="91"/>
    </row>
    <row r="77" spans="1:2">
      <c r="A77" s="9"/>
      <c r="B77" s="91"/>
    </row>
    <row r="78" spans="1:2">
      <c r="A78" s="9"/>
      <c r="B78" s="91"/>
    </row>
    <row r="79" spans="1:2">
      <c r="A79" s="9"/>
      <c r="B79" s="91"/>
    </row>
    <row r="80" spans="1:2">
      <c r="A80" s="9"/>
      <c r="B80" s="91"/>
    </row>
    <row r="81" spans="1:2">
      <c r="A81" s="9"/>
      <c r="B81" s="91"/>
    </row>
    <row r="82" spans="1:2" ht="16.5" thickBot="1">
      <c r="A82" s="14"/>
      <c r="B82" s="92"/>
    </row>
    <row r="83" spans="1:2" ht="16.5" thickTop="1"/>
  </sheetData>
  <sortState ref="A3:C36">
    <sortCondition descending="1" ref="B3:B36"/>
  </sortState>
  <mergeCells count="2">
    <mergeCell ref="B1:B2"/>
    <mergeCell ref="C1:C2"/>
  </mergeCells>
  <phoneticPr fontId="0" type="noConversion"/>
  <pageMargins left="0.5" right="0.5" top="0.5" bottom="0.5" header="0.5" footer="0.5"/>
  <pageSetup scale="64"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dbook</vt:lpstr>
      <vt:lpstr>chart data</vt:lpstr>
      <vt:lpstr>dbook!Print_Area</vt:lpstr>
    </vt:vector>
  </TitlesOfParts>
  <Company>NJTPA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Authorized Licensee</dc:creator>
  <cp:lastModifiedBy>Pecchioli, Victoria</cp:lastModifiedBy>
  <cp:lastPrinted>2024-06-19T16:26:46Z</cp:lastPrinted>
  <dcterms:created xsi:type="dcterms:W3CDTF">2000-01-07T20:33:52Z</dcterms:created>
  <dcterms:modified xsi:type="dcterms:W3CDTF">2024-06-19T16:27:35Z</dcterms:modified>
</cp:coreProperties>
</file>