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G:\20 Data Book\DataBook 25\05 Environmental\"/>
    </mc:Choice>
  </mc:AlternateContent>
  <xr:revisionPtr revIDLastSave="0" documentId="13_ncr:1_{243CD691-ECDC-4195-9A0D-52C47F09F4BF}" xr6:coauthVersionLast="47" xr6:coauthVersionMax="47" xr10:uidLastSave="{00000000-0000-0000-0000-000000000000}"/>
  <bookViews>
    <workbookView xWindow="-180" yWindow="915" windowWidth="10710" windowHeight="15015" xr2:uid="{00000000-000D-0000-FFFF-FFFF00000000}"/>
  </bookViews>
  <sheets>
    <sheet name="Sheet1" sheetId="1" r:id="rId1"/>
  </sheets>
  <definedNames>
    <definedName name="_xlnm.Print_Area" localSheetId="0">Sheet1!$A$1:$F$68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H26" i="1"/>
  <c r="H60" i="1"/>
  <c r="B49" i="1" s="1"/>
  <c r="B13" i="1" l="1"/>
  <c r="E39" i="1" l="1"/>
  <c r="H46" i="1" s="1"/>
  <c r="B31" i="1"/>
  <c r="B50" i="1"/>
  <c r="B29" i="1" l="1"/>
  <c r="E63" i="1"/>
  <c r="E65" i="1" s="1"/>
  <c r="B34" i="1"/>
</calcChain>
</file>

<file path=xl/sharedStrings.xml><?xml version="1.0" encoding="utf-8"?>
<sst xmlns="http://schemas.openxmlformats.org/spreadsheetml/2006/main" count="113" uniqueCount="88">
  <si>
    <t>Managing Agency</t>
  </si>
  <si>
    <t>Facility</t>
  </si>
  <si>
    <t>Municipality</t>
  </si>
  <si>
    <t>Acres</t>
  </si>
  <si>
    <t>US Dept. of the Interior</t>
  </si>
  <si>
    <t xml:space="preserve">Barnegat Division, Edwin B. </t>
  </si>
  <si>
    <t>Forsythe National Wildlife Refuge</t>
  </si>
  <si>
    <t>Long Bch, Ocean, Stafford</t>
  </si>
  <si>
    <t>US Dept. of Defense</t>
  </si>
  <si>
    <t>Lakehurst NWC/Fort Dix</t>
  </si>
  <si>
    <t>NJ Fish, Game &amp; Wildlife</t>
  </si>
  <si>
    <t>Butterfly Bogs</t>
  </si>
  <si>
    <t>Jackson</t>
  </si>
  <si>
    <t>Colliers Mills</t>
  </si>
  <si>
    <t>Jackson, Plumsted</t>
  </si>
  <si>
    <t>Lacey</t>
  </si>
  <si>
    <t>Great Bay Boulevard</t>
  </si>
  <si>
    <t>Little Egg Harbor</t>
  </si>
  <si>
    <t>Manahawkin</t>
  </si>
  <si>
    <t>Stafford</t>
  </si>
  <si>
    <t>Manasquan River</t>
  </si>
  <si>
    <t>Brick</t>
  </si>
  <si>
    <t>Manchester</t>
  </si>
  <si>
    <t>Oyster Creek</t>
  </si>
  <si>
    <t>Point Pleasant Access Canal</t>
  </si>
  <si>
    <t>Point Pleasant</t>
  </si>
  <si>
    <t>Prospertown Lake</t>
  </si>
  <si>
    <t>Sedge Islands</t>
  </si>
  <si>
    <t>Ocean</t>
  </si>
  <si>
    <t>Stafford Forge</t>
  </si>
  <si>
    <t>Upper Barnegat Bay WMA</t>
  </si>
  <si>
    <t>Whiting</t>
  </si>
  <si>
    <t>NJ Natural Lands Trust</t>
  </si>
  <si>
    <t>Audubon Preserve</t>
  </si>
  <si>
    <t>Berkeley</t>
  </si>
  <si>
    <t>Barnegat Preserve</t>
  </si>
  <si>
    <t>Barnegat</t>
  </si>
  <si>
    <t>Clamming Creek</t>
  </si>
  <si>
    <t>Crossley Preserve and Assignment</t>
  </si>
  <si>
    <t>Double Trouble Nature Preserve</t>
  </si>
  <si>
    <t>Kislow Preserve</t>
  </si>
  <si>
    <t>Lacey Project Area</t>
  </si>
  <si>
    <t>Lazarus Preserve</t>
  </si>
  <si>
    <t>Lin-Lee Preserve</t>
  </si>
  <si>
    <t>West Plains Nature Preserve</t>
  </si>
  <si>
    <t>NJ Parks and Forestry</t>
  </si>
  <si>
    <t>Baptist Cemetery</t>
  </si>
  <si>
    <t>Barnegat Lighthouse</t>
  </si>
  <si>
    <t>Barnegat Light</t>
  </si>
  <si>
    <t>Bass River (part)</t>
  </si>
  <si>
    <t>Colliers Mills Tract</t>
  </si>
  <si>
    <t>Double Trouble</t>
  </si>
  <si>
    <t>Berkeley, Lacey</t>
  </si>
  <si>
    <t>Forked River Marina</t>
  </si>
  <si>
    <t>Island Beach</t>
  </si>
  <si>
    <t>Berkeley, Ocean</t>
  </si>
  <si>
    <t>Swan Point</t>
  </si>
  <si>
    <t>Veterans Memorial</t>
  </si>
  <si>
    <t>Warren Grove</t>
  </si>
  <si>
    <t>White Lawn Cemetery</t>
  </si>
  <si>
    <t>FEDERAL LANDS</t>
  </si>
  <si>
    <t>STATE LANDS</t>
  </si>
  <si>
    <t>OCEAN  COUNTY  TOTAL</t>
  </si>
  <si>
    <t>LEHT, Stafford</t>
  </si>
  <si>
    <t>Brngt, Eglswd, LEHT, Stafford</t>
  </si>
  <si>
    <t>Brendan T. Byrne State Forest (part)</t>
  </si>
  <si>
    <t>Lakewood</t>
  </si>
  <si>
    <t>Mystic Island</t>
  </si>
  <si>
    <t>Major Federal and State Land Holdings in Ocean County</t>
  </si>
  <si>
    <t>Brngt, Brick, Eglswd, Lacey</t>
  </si>
  <si>
    <t>Forked River Mt.</t>
  </si>
  <si>
    <t>Greenwood Forest</t>
  </si>
  <si>
    <t>Barnegat, Lacey</t>
  </si>
  <si>
    <t>Toms River</t>
  </si>
  <si>
    <t>Barnegat, LEHT, Stafford, Egleswd</t>
  </si>
  <si>
    <t>Jackson, Manchester, Plumsted</t>
  </si>
  <si>
    <t>Brick, Lakewood</t>
  </si>
  <si>
    <t>Berkeley, Manchester</t>
  </si>
  <si>
    <t>Bass River</t>
  </si>
  <si>
    <t>Forest Resource Education Center</t>
  </si>
  <si>
    <t>Manchester, Plumsted, Ocean</t>
  </si>
  <si>
    <t>Hampton Pines Preserve</t>
  </si>
  <si>
    <t>Warren Grove Bogs Preserve</t>
  </si>
  <si>
    <t>Hovnanian Sanctuary</t>
  </si>
  <si>
    <t>Tilton Creek Preserve</t>
  </si>
  <si>
    <t>Beaver Dam Preserve</t>
  </si>
  <si>
    <t>Cedar Bridge Preserve</t>
  </si>
  <si>
    <t>Sands Point Harbor Preserve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</si>
</sst>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0.00_)"/>
  </numFmts>
  <fonts count="1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8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theme="0" tint="-0.24994659260841701"/>
      </patternFill>
    </fill>
  </fills>
  <borders count="2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2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39" fontId="2" fillId="0" borderId="0" xfId="0" applyNumberFormat="1" applyFont="1"/>
    <xf numFmtId="0" fontId="4" fillId="0" borderId="0" xfId="0" applyFont="1" applyProtection="1">
      <protection locked="0"/>
    </xf>
    <xf numFmtId="0" fontId="4" fillId="0" borderId="0" xfId="0" applyFont="1"/>
    <xf numFmtId="0" fontId="5" fillId="0" borderId="4" xfId="0" applyFont="1" applyBorder="1" applyProtection="1">
      <protection locked="0"/>
    </xf>
    <xf numFmtId="0" fontId="1" fillId="0" borderId="5" xfId="0" applyFont="1" applyBorder="1"/>
    <xf numFmtId="0" fontId="3" fillId="0" borderId="6" xfId="0" applyFont="1" applyBorder="1"/>
    <xf numFmtId="0" fontId="2" fillId="0" borderId="6" xfId="0" applyFont="1" applyBorder="1"/>
    <xf numFmtId="0" fontId="2" fillId="0" borderId="7" xfId="0" applyFont="1" applyBorder="1"/>
    <xf numFmtId="164" fontId="6" fillId="0" borderId="0" xfId="0" applyNumberFormat="1" applyFont="1"/>
    <xf numFmtId="39" fontId="1" fillId="0" borderId="0" xfId="0" applyNumberFormat="1" applyFont="1"/>
    <xf numFmtId="0" fontId="1" fillId="0" borderId="8" xfId="0" applyFont="1" applyBorder="1"/>
    <xf numFmtId="0" fontId="3" fillId="0" borderId="9" xfId="0" applyFont="1" applyBorder="1"/>
    <xf numFmtId="0" fontId="2" fillId="0" borderId="9" xfId="0" applyFont="1" applyBorder="1"/>
    <xf numFmtId="0" fontId="2" fillId="0" borderId="10" xfId="0" applyFont="1" applyBorder="1"/>
    <xf numFmtId="39" fontId="2" fillId="0" borderId="9" xfId="0" applyNumberFormat="1" applyFont="1" applyBorder="1"/>
    <xf numFmtId="0" fontId="1" fillId="0" borderId="11" xfId="0" applyFont="1" applyBorder="1"/>
    <xf numFmtId="0" fontId="3" fillId="0" borderId="12" xfId="0" applyFont="1" applyBorder="1"/>
    <xf numFmtId="0" fontId="2" fillId="0" borderId="12" xfId="0" applyFont="1" applyBorder="1"/>
    <xf numFmtId="0" fontId="2" fillId="0" borderId="13" xfId="0" applyFont="1" applyBorder="1"/>
    <xf numFmtId="164" fontId="3" fillId="0" borderId="0" xfId="0" applyNumberFormat="1" applyFont="1"/>
    <xf numFmtId="165" fontId="2" fillId="0" borderId="0" xfId="0" applyNumberFormat="1" applyFont="1"/>
    <xf numFmtId="37" fontId="3" fillId="0" borderId="0" xfId="0" applyNumberFormat="1" applyFont="1"/>
    <xf numFmtId="39" fontId="3" fillId="0" borderId="12" xfId="0" applyNumberFormat="1" applyFont="1" applyBorder="1"/>
    <xf numFmtId="39" fontId="8" fillId="0" borderId="0" xfId="0" applyNumberFormat="1" applyFont="1"/>
    <xf numFmtId="39" fontId="9" fillId="0" borderId="0" xfId="0" applyNumberFormat="1" applyFont="1"/>
    <xf numFmtId="0" fontId="1" fillId="2" borderId="14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1" fillId="2" borderId="1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4" xfId="0" applyFont="1" applyFill="1" applyBorder="1"/>
    <xf numFmtId="0" fontId="1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1</xdr:col>
      <xdr:colOff>676275</xdr:colOff>
      <xdr:row>68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0" y="12268200"/>
          <a:ext cx="7905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Sources: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Prepared by:</a:t>
          </a:r>
        </a:p>
      </xdr:txBody>
    </xdr:sp>
    <xdr:clientData/>
  </xdr:twoCellAnchor>
  <xdr:twoCellAnchor>
    <xdr:from>
      <xdr:col>1</xdr:col>
      <xdr:colOff>657226</xdr:colOff>
      <xdr:row>67</xdr:row>
      <xdr:rowOff>0</xdr:rowOff>
    </xdr:from>
    <xdr:to>
      <xdr:col>5</xdr:col>
      <xdr:colOff>1</xdr:colOff>
      <xdr:row>67</xdr:row>
      <xdr:rowOff>489857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766083" y="12491357"/>
          <a:ext cx="7738382" cy="4898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US Department of Interior, Edwin B. Forsythe National Wildlife Refuge;  Directorate of Public Works, Engineering, Plans, Services Division, Fort Dix, New Jersey;  NJ Department of Parks and Forestry and NJ Natural Lands Trust;  NJ Department of Fish, Game and Wildlife, October 2020.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653144</xdr:colOff>
      <xdr:row>67</xdr:row>
      <xdr:rowOff>449036</xdr:rowOff>
    </xdr:from>
    <xdr:to>
      <xdr:col>4</xdr:col>
      <xdr:colOff>853169</xdr:colOff>
      <xdr:row>68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62001" y="12940393"/>
          <a:ext cx="7738382" cy="2041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Ocean County Department of Planning, November 2020.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2"/>
  <sheetViews>
    <sheetView tabSelected="1" topLeftCell="A26" zoomScale="70" zoomScaleNormal="70" zoomScaleSheetLayoutView="90" workbookViewId="0">
      <selection activeCell="C37" sqref="C37"/>
    </sheetView>
  </sheetViews>
  <sheetFormatPr defaultRowHeight="12.75" x14ac:dyDescent="0.2"/>
  <cols>
    <col min="1" max="1" width="1.7109375" style="1" customWidth="1"/>
    <col min="2" max="2" width="34.140625" style="1" customWidth="1"/>
    <col min="3" max="3" width="41.85546875" style="1" customWidth="1"/>
    <col min="4" max="4" width="37.140625" style="1" customWidth="1"/>
    <col min="5" max="5" width="12.85546875" style="1" bestFit="1" customWidth="1"/>
    <col min="6" max="6" width="1.28515625" style="1" customWidth="1"/>
    <col min="7" max="7" width="9.140625" style="1"/>
    <col min="8" max="8" width="11.140625" style="1" bestFit="1" customWidth="1"/>
    <col min="9" max="16384" width="9.140625" style="1"/>
  </cols>
  <sheetData>
    <row r="1" spans="1:6" ht="33.75" customHeight="1" thickBot="1" x14ac:dyDescent="0.25">
      <c r="A1" s="44" t="s">
        <v>68</v>
      </c>
      <c r="B1" s="44"/>
      <c r="C1" s="44"/>
      <c r="D1" s="44"/>
      <c r="E1" s="44"/>
      <c r="F1" s="44"/>
    </row>
    <row r="2" spans="1:6" ht="8.25" customHeight="1" thickTop="1" x14ac:dyDescent="0.25">
      <c r="A2" s="34"/>
      <c r="B2" s="35"/>
      <c r="C2" s="35"/>
      <c r="D2" s="35"/>
      <c r="E2" s="35"/>
      <c r="F2" s="36"/>
    </row>
    <row r="3" spans="1:6" ht="15.75" x14ac:dyDescent="0.25">
      <c r="A3" s="37"/>
      <c r="B3" s="38" t="s">
        <v>0</v>
      </c>
      <c r="C3" s="38" t="s">
        <v>1</v>
      </c>
      <c r="D3" s="38" t="s">
        <v>2</v>
      </c>
      <c r="E3" s="39" t="s">
        <v>3</v>
      </c>
      <c r="F3" s="40"/>
    </row>
    <row r="4" spans="1:6" ht="9.75" customHeight="1" thickBot="1" x14ac:dyDescent="0.3">
      <c r="A4" s="41"/>
      <c r="B4" s="42"/>
      <c r="C4" s="42"/>
      <c r="D4" s="42"/>
      <c r="E4" s="42"/>
      <c r="F4" s="43"/>
    </row>
    <row r="5" spans="1:6" ht="9.9499999999999993" customHeight="1" thickTop="1" x14ac:dyDescent="0.25">
      <c r="A5" s="4"/>
      <c r="B5" s="5"/>
      <c r="C5" s="6"/>
      <c r="D5" s="6"/>
      <c r="E5" s="6"/>
      <c r="F5" s="7"/>
    </row>
    <row r="6" spans="1:6" ht="15.95" customHeight="1" x14ac:dyDescent="0.25">
      <c r="A6" s="4"/>
      <c r="B6" s="2" t="s">
        <v>4</v>
      </c>
      <c r="C6" s="3" t="s">
        <v>5</v>
      </c>
      <c r="D6" s="3" t="s">
        <v>69</v>
      </c>
      <c r="E6" s="33">
        <v>24575.29</v>
      </c>
      <c r="F6" s="8"/>
    </row>
    <row r="7" spans="1:6" ht="15.95" customHeight="1" x14ac:dyDescent="0.25">
      <c r="A7" s="4"/>
      <c r="B7" s="2"/>
      <c r="C7" s="3" t="s">
        <v>6</v>
      </c>
      <c r="D7" s="3" t="s">
        <v>7</v>
      </c>
      <c r="E7" s="32"/>
      <c r="F7" s="8"/>
    </row>
    <row r="8" spans="1:6" ht="8.1" customHeight="1" x14ac:dyDescent="0.25">
      <c r="A8" s="4"/>
      <c r="B8" s="2"/>
      <c r="C8" s="3"/>
      <c r="D8" s="3"/>
      <c r="E8" s="32"/>
      <c r="F8" s="8"/>
    </row>
    <row r="9" spans="1:6" ht="15.95" customHeight="1" x14ac:dyDescent="0.25">
      <c r="A9" s="4"/>
      <c r="B9" s="2" t="s">
        <v>8</v>
      </c>
      <c r="C9" s="3" t="s">
        <v>9</v>
      </c>
      <c r="D9" s="3" t="s">
        <v>75</v>
      </c>
      <c r="E9" s="33">
        <v>23117.96</v>
      </c>
      <c r="F9" s="8"/>
    </row>
    <row r="10" spans="1:6" ht="7.5" customHeight="1" x14ac:dyDescent="0.25">
      <c r="A10" s="19"/>
      <c r="B10" s="20"/>
      <c r="C10" s="21"/>
      <c r="D10" s="21"/>
      <c r="E10" s="23"/>
      <c r="F10" s="22"/>
    </row>
    <row r="11" spans="1:6" ht="7.5" customHeight="1" x14ac:dyDescent="0.25">
      <c r="A11" s="4"/>
      <c r="B11" s="2"/>
      <c r="C11" s="3"/>
      <c r="D11" s="3"/>
      <c r="E11" s="9"/>
      <c r="F11" s="8"/>
    </row>
    <row r="12" spans="1:6" ht="15.95" customHeight="1" x14ac:dyDescent="0.25">
      <c r="A12" s="4"/>
      <c r="B12" s="2" t="s">
        <v>10</v>
      </c>
      <c r="C12" s="3" t="s">
        <v>11</v>
      </c>
      <c r="D12" s="3" t="s">
        <v>12</v>
      </c>
      <c r="E12" s="9">
        <v>166.42</v>
      </c>
      <c r="F12" s="8"/>
    </row>
    <row r="13" spans="1:6" ht="15.95" customHeight="1" x14ac:dyDescent="0.25">
      <c r="A13" s="4"/>
      <c r="B13" s="2" t="str">
        <f>+CONCATENATE("(Total Acres - ",FIXED(H26,2),")")</f>
        <v>(Total Acres - 71,213.88)</v>
      </c>
      <c r="C13" s="3" t="s">
        <v>13</v>
      </c>
      <c r="D13" s="3" t="s">
        <v>14</v>
      </c>
      <c r="E13" s="9">
        <v>12968.22</v>
      </c>
      <c r="F13" s="8"/>
    </row>
    <row r="14" spans="1:6" ht="15.95" customHeight="1" x14ac:dyDescent="0.25">
      <c r="A14" s="4"/>
      <c r="B14" s="17"/>
      <c r="C14" s="3" t="s">
        <v>70</v>
      </c>
      <c r="D14" s="3" t="s">
        <v>28</v>
      </c>
      <c r="E14" s="9">
        <v>2120.7800000000002</v>
      </c>
      <c r="F14" s="8"/>
    </row>
    <row r="15" spans="1:6" ht="15.95" customHeight="1" x14ac:dyDescent="0.25">
      <c r="A15" s="4"/>
      <c r="B15" s="2"/>
      <c r="C15" s="3" t="s">
        <v>16</v>
      </c>
      <c r="D15" s="3" t="s">
        <v>17</v>
      </c>
      <c r="E15" s="9">
        <v>5981.98</v>
      </c>
      <c r="F15" s="8"/>
    </row>
    <row r="16" spans="1:6" ht="15.95" customHeight="1" x14ac:dyDescent="0.25">
      <c r="A16" s="4"/>
      <c r="B16" s="2"/>
      <c r="C16" s="3" t="s">
        <v>71</v>
      </c>
      <c r="D16" s="3" t="s">
        <v>72</v>
      </c>
      <c r="E16" s="9">
        <v>29556.85</v>
      </c>
      <c r="F16" s="8"/>
    </row>
    <row r="17" spans="1:8" ht="15.95" customHeight="1" x14ac:dyDescent="0.25">
      <c r="A17" s="4"/>
      <c r="B17" s="2"/>
      <c r="C17" s="3" t="s">
        <v>18</v>
      </c>
      <c r="D17" s="3" t="s">
        <v>19</v>
      </c>
      <c r="E17" s="9">
        <v>1790.7</v>
      </c>
      <c r="F17" s="8"/>
    </row>
    <row r="18" spans="1:8" ht="15.95" customHeight="1" x14ac:dyDescent="0.25">
      <c r="A18" s="4"/>
      <c r="B18" s="2"/>
      <c r="C18" s="3" t="s">
        <v>20</v>
      </c>
      <c r="D18" s="3" t="s">
        <v>21</v>
      </c>
      <c r="E18" s="9">
        <v>256.23</v>
      </c>
      <c r="F18" s="8"/>
    </row>
    <row r="19" spans="1:8" ht="15.95" customHeight="1" x14ac:dyDescent="0.25">
      <c r="A19" s="4"/>
      <c r="B19" s="2"/>
      <c r="C19" s="3" t="s">
        <v>22</v>
      </c>
      <c r="D19" s="3" t="s">
        <v>22</v>
      </c>
      <c r="E19" s="9">
        <v>3802.1</v>
      </c>
      <c r="F19" s="8"/>
    </row>
    <row r="20" spans="1:8" ht="15.95" customHeight="1" x14ac:dyDescent="0.25">
      <c r="A20" s="4"/>
      <c r="B20" s="2"/>
      <c r="C20" s="3" t="s">
        <v>23</v>
      </c>
      <c r="D20" s="3" t="s">
        <v>15</v>
      </c>
      <c r="E20" s="9">
        <v>14.11</v>
      </c>
      <c r="F20" s="8"/>
    </row>
    <row r="21" spans="1:8" ht="15.95" customHeight="1" x14ac:dyDescent="0.25">
      <c r="A21" s="4"/>
      <c r="B21" s="2"/>
      <c r="C21" s="3" t="s">
        <v>24</v>
      </c>
      <c r="D21" s="3" t="s">
        <v>25</v>
      </c>
      <c r="E21" s="9">
        <v>6.6</v>
      </c>
      <c r="F21" s="8"/>
    </row>
    <row r="22" spans="1:8" ht="15.95" customHeight="1" x14ac:dyDescent="0.25">
      <c r="A22" s="4"/>
      <c r="B22" s="2"/>
      <c r="C22" s="3" t="s">
        <v>26</v>
      </c>
      <c r="D22" s="3" t="s">
        <v>12</v>
      </c>
      <c r="E22" s="9">
        <v>125.08</v>
      </c>
      <c r="F22" s="8"/>
    </row>
    <row r="23" spans="1:8" ht="15.95" customHeight="1" x14ac:dyDescent="0.25">
      <c r="A23" s="4"/>
      <c r="B23" s="2"/>
      <c r="C23" s="10" t="s">
        <v>27</v>
      </c>
      <c r="D23" s="10" t="s">
        <v>28</v>
      </c>
      <c r="E23" s="9">
        <v>193.23</v>
      </c>
      <c r="F23" s="8"/>
    </row>
    <row r="24" spans="1:8" ht="15.95" customHeight="1" x14ac:dyDescent="0.25">
      <c r="A24" s="4"/>
      <c r="B24" s="2"/>
      <c r="C24" s="11" t="s">
        <v>29</v>
      </c>
      <c r="D24" s="10" t="s">
        <v>64</v>
      </c>
      <c r="E24" s="9">
        <v>12592.28</v>
      </c>
      <c r="F24" s="8"/>
    </row>
    <row r="25" spans="1:8" ht="15.95" customHeight="1" x14ac:dyDescent="0.25">
      <c r="A25" s="4"/>
      <c r="B25" s="2"/>
      <c r="C25" s="11" t="s">
        <v>30</v>
      </c>
      <c r="D25" s="10" t="s">
        <v>73</v>
      </c>
      <c r="E25" s="9">
        <v>427.39</v>
      </c>
      <c r="F25" s="8"/>
    </row>
    <row r="26" spans="1:8" ht="15.95" customHeight="1" x14ac:dyDescent="0.25">
      <c r="A26" s="19"/>
      <c r="B26" s="20"/>
      <c r="C26" s="21" t="s">
        <v>31</v>
      </c>
      <c r="D26" s="21" t="s">
        <v>22</v>
      </c>
      <c r="E26" s="23">
        <v>1211.9100000000001</v>
      </c>
      <c r="F26" s="22"/>
      <c r="H26" s="18">
        <f>SUM(E12:E26)</f>
        <v>71213.88</v>
      </c>
    </row>
    <row r="27" spans="1:8" ht="7.5" customHeight="1" x14ac:dyDescent="0.25">
      <c r="A27" s="4"/>
      <c r="B27" s="2"/>
      <c r="C27" s="3"/>
      <c r="D27" s="3"/>
      <c r="E27" s="9"/>
      <c r="F27" s="8"/>
    </row>
    <row r="28" spans="1:8" ht="15.75" customHeight="1" x14ac:dyDescent="0.25">
      <c r="A28" s="4"/>
      <c r="B28" s="2" t="s">
        <v>32</v>
      </c>
      <c r="C28" s="3" t="s">
        <v>33</v>
      </c>
      <c r="D28" s="3" t="s">
        <v>34</v>
      </c>
      <c r="E28" s="9">
        <v>465</v>
      </c>
      <c r="F28" s="8"/>
    </row>
    <row r="29" spans="1:8" ht="15.95" customHeight="1" x14ac:dyDescent="0.25">
      <c r="A29" s="4"/>
      <c r="B29" s="2" t="str">
        <f>+CONCATENATE("(Total Acres - ",FIXED(H46,2),")")</f>
        <v>(Total Acres - 5,368.02)</v>
      </c>
      <c r="C29" s="3" t="s">
        <v>35</v>
      </c>
      <c r="D29" s="3" t="s">
        <v>36</v>
      </c>
      <c r="E29" s="9">
        <v>86</v>
      </c>
      <c r="F29" s="8"/>
    </row>
    <row r="30" spans="1:8" ht="15.95" customHeight="1" x14ac:dyDescent="0.25">
      <c r="A30" s="4"/>
      <c r="B30" s="2"/>
      <c r="C30" s="3" t="s">
        <v>78</v>
      </c>
      <c r="D30" s="3" t="s">
        <v>17</v>
      </c>
      <c r="E30" s="9">
        <v>50</v>
      </c>
      <c r="F30" s="8"/>
    </row>
    <row r="31" spans="1:8" ht="15.95" customHeight="1" x14ac:dyDescent="0.25">
      <c r="A31" s="4"/>
      <c r="B31" s="28">
        <f>SUM(E28:E46)</f>
        <v>5368.0199540863186</v>
      </c>
      <c r="C31" s="3" t="s">
        <v>85</v>
      </c>
      <c r="D31" s="3" t="s">
        <v>21</v>
      </c>
      <c r="E31" s="9">
        <v>23</v>
      </c>
      <c r="F31" s="8"/>
    </row>
    <row r="32" spans="1:8" ht="15.95" customHeight="1" x14ac:dyDescent="0.25">
      <c r="A32" s="4"/>
      <c r="B32" s="2"/>
      <c r="C32" s="3" t="s">
        <v>86</v>
      </c>
      <c r="D32" s="3" t="s">
        <v>76</v>
      </c>
      <c r="E32" s="9">
        <v>11</v>
      </c>
      <c r="F32" s="8"/>
    </row>
    <row r="33" spans="1:8" ht="15.95" customHeight="1" x14ac:dyDescent="0.25">
      <c r="A33" s="4"/>
      <c r="B33" s="2"/>
      <c r="C33" s="3" t="s">
        <v>37</v>
      </c>
      <c r="D33" s="3" t="s">
        <v>34</v>
      </c>
      <c r="E33" s="9">
        <v>128.53</v>
      </c>
      <c r="F33" s="8"/>
    </row>
    <row r="34" spans="1:8" ht="15.95" customHeight="1" x14ac:dyDescent="0.25">
      <c r="A34" s="4"/>
      <c r="B34" s="28">
        <f>SUM(E28:E46)</f>
        <v>5368.0199540863186</v>
      </c>
      <c r="C34" s="3" t="s">
        <v>38</v>
      </c>
      <c r="D34" s="3" t="s">
        <v>77</v>
      </c>
      <c r="E34" s="9">
        <v>3077</v>
      </c>
      <c r="F34" s="8"/>
    </row>
    <row r="35" spans="1:8" ht="15.95" customHeight="1" x14ac:dyDescent="0.25">
      <c r="A35" s="4"/>
      <c r="B35" s="2"/>
      <c r="C35" s="3" t="s">
        <v>39</v>
      </c>
      <c r="D35" s="3" t="s">
        <v>15</v>
      </c>
      <c r="E35" s="9">
        <v>1.28</v>
      </c>
      <c r="F35" s="8"/>
    </row>
    <row r="36" spans="1:8" ht="15.95" customHeight="1" x14ac:dyDescent="0.25">
      <c r="A36" s="4"/>
      <c r="B36" s="2"/>
      <c r="C36" s="3" t="s">
        <v>81</v>
      </c>
      <c r="D36" s="3" t="s">
        <v>66</v>
      </c>
      <c r="E36" s="9">
        <v>109.23</v>
      </c>
      <c r="F36" s="8"/>
    </row>
    <row r="37" spans="1:8" ht="15.95" customHeight="1" x14ac:dyDescent="0.25">
      <c r="A37" s="4"/>
      <c r="B37" s="2"/>
      <c r="C37" s="3" t="s">
        <v>83</v>
      </c>
      <c r="D37" s="3" t="s">
        <v>34</v>
      </c>
      <c r="E37" s="9">
        <v>520</v>
      </c>
      <c r="F37" s="8"/>
    </row>
    <row r="38" spans="1:8" ht="15.95" customHeight="1" x14ac:dyDescent="0.25">
      <c r="A38" s="4"/>
      <c r="B38" s="2"/>
      <c r="C38" s="3" t="s">
        <v>40</v>
      </c>
      <c r="D38" s="3" t="s">
        <v>19</v>
      </c>
      <c r="E38" s="9">
        <v>0.93</v>
      </c>
      <c r="F38" s="8"/>
    </row>
    <row r="39" spans="1:8" ht="15.95" customHeight="1" x14ac:dyDescent="0.25">
      <c r="A39" s="4"/>
      <c r="B39" s="2"/>
      <c r="C39" s="3" t="s">
        <v>41</v>
      </c>
      <c r="D39" s="3" t="s">
        <v>15</v>
      </c>
      <c r="E39" s="9">
        <f>19600/43560</f>
        <v>0.44995408631772266</v>
      </c>
      <c r="F39" s="8"/>
    </row>
    <row r="40" spans="1:8" ht="15.95" customHeight="1" x14ac:dyDescent="0.25">
      <c r="A40" s="4"/>
      <c r="B40" s="2"/>
      <c r="C40" s="3" t="s">
        <v>42</v>
      </c>
      <c r="D40" s="3" t="s">
        <v>19</v>
      </c>
      <c r="E40" s="9">
        <v>30</v>
      </c>
      <c r="F40" s="8"/>
    </row>
    <row r="41" spans="1:8" ht="15.95" customHeight="1" x14ac:dyDescent="0.25">
      <c r="A41" s="4"/>
      <c r="B41" s="2"/>
      <c r="C41" s="3" t="s">
        <v>43</v>
      </c>
      <c r="D41" s="3" t="s">
        <v>36</v>
      </c>
      <c r="E41" s="9">
        <v>63</v>
      </c>
      <c r="F41" s="8"/>
    </row>
    <row r="42" spans="1:8" ht="15.95" customHeight="1" x14ac:dyDescent="0.25">
      <c r="A42" s="4"/>
      <c r="B42" s="2"/>
      <c r="C42" s="3" t="s">
        <v>67</v>
      </c>
      <c r="D42" s="3" t="s">
        <v>17</v>
      </c>
      <c r="E42" s="9">
        <v>158</v>
      </c>
      <c r="F42" s="8"/>
    </row>
    <row r="43" spans="1:8" ht="15.95" customHeight="1" x14ac:dyDescent="0.25">
      <c r="A43" s="4"/>
      <c r="B43" s="2"/>
      <c r="C43" s="3" t="s">
        <v>87</v>
      </c>
      <c r="D43" s="3" t="s">
        <v>28</v>
      </c>
      <c r="E43" s="9">
        <v>120</v>
      </c>
      <c r="F43" s="8"/>
    </row>
    <row r="44" spans="1:8" ht="15.95" customHeight="1" x14ac:dyDescent="0.25">
      <c r="A44" s="4"/>
      <c r="B44" s="2"/>
      <c r="C44" s="3" t="s">
        <v>84</v>
      </c>
      <c r="D44" s="3" t="s">
        <v>73</v>
      </c>
      <c r="E44" s="9">
        <v>251</v>
      </c>
      <c r="F44" s="8"/>
    </row>
    <row r="45" spans="1:8" ht="15.95" customHeight="1" x14ac:dyDescent="0.25">
      <c r="A45" s="4"/>
      <c r="B45" s="2"/>
      <c r="C45" s="3" t="s">
        <v>82</v>
      </c>
      <c r="D45" s="3" t="s">
        <v>19</v>
      </c>
      <c r="E45" s="9">
        <v>270</v>
      </c>
      <c r="F45" s="8"/>
    </row>
    <row r="46" spans="1:8" ht="15.95" customHeight="1" x14ac:dyDescent="0.25">
      <c r="A46" s="19"/>
      <c r="B46" s="20"/>
      <c r="C46" s="21" t="s">
        <v>44</v>
      </c>
      <c r="D46" s="21" t="s">
        <v>36</v>
      </c>
      <c r="E46" s="23">
        <v>3.6</v>
      </c>
      <c r="F46" s="22"/>
      <c r="H46" s="18">
        <f>SUM(E28:E46)</f>
        <v>5368.0199540863186</v>
      </c>
    </row>
    <row r="47" spans="1:8" ht="7.5" customHeight="1" x14ac:dyDescent="0.25">
      <c r="A47" s="4"/>
      <c r="B47" s="2"/>
      <c r="C47" s="3"/>
      <c r="D47" s="3"/>
      <c r="E47" s="9"/>
      <c r="F47" s="8"/>
    </row>
    <row r="48" spans="1:8" ht="15.95" customHeight="1" x14ac:dyDescent="0.25">
      <c r="A48" s="4"/>
      <c r="B48" s="2" t="s">
        <v>45</v>
      </c>
      <c r="C48" s="3" t="s">
        <v>46</v>
      </c>
      <c r="D48" s="3" t="s">
        <v>19</v>
      </c>
      <c r="E48" s="9">
        <v>0.12</v>
      </c>
      <c r="F48" s="8"/>
    </row>
    <row r="49" spans="1:8" ht="15.95" customHeight="1" x14ac:dyDescent="0.25">
      <c r="A49" s="4"/>
      <c r="B49" s="2" t="str">
        <f>+CONCATENATE("(Total Acres - ",FIXED(H60,2),")")</f>
        <v>(Total Acres - 33,878.03)</v>
      </c>
      <c r="C49" s="3" t="s">
        <v>47</v>
      </c>
      <c r="D49" s="3" t="s">
        <v>48</v>
      </c>
      <c r="E49" s="9">
        <v>31.96</v>
      </c>
      <c r="F49" s="8"/>
    </row>
    <row r="50" spans="1:8" ht="15.95" customHeight="1" x14ac:dyDescent="0.25">
      <c r="A50" s="4"/>
      <c r="B50" s="28">
        <f>SUM(E48:E60)</f>
        <v>33878.027999999998</v>
      </c>
      <c r="C50" s="3" t="s">
        <v>49</v>
      </c>
      <c r="D50" s="3" t="s">
        <v>74</v>
      </c>
      <c r="E50" s="9">
        <v>7856.47</v>
      </c>
      <c r="F50" s="8"/>
    </row>
    <row r="51" spans="1:8" ht="15.95" customHeight="1" x14ac:dyDescent="0.25">
      <c r="A51" s="4"/>
      <c r="B51" s="2"/>
      <c r="C51" s="3" t="s">
        <v>50</v>
      </c>
      <c r="D51" s="3" t="s">
        <v>12</v>
      </c>
      <c r="E51" s="9">
        <v>114.86</v>
      </c>
      <c r="F51" s="8"/>
    </row>
    <row r="52" spans="1:8" ht="15.95" customHeight="1" x14ac:dyDescent="0.25">
      <c r="A52" s="4"/>
      <c r="B52" s="2"/>
      <c r="C52" s="3" t="s">
        <v>51</v>
      </c>
      <c r="D52" s="3" t="s">
        <v>52</v>
      </c>
      <c r="E52" s="9">
        <v>8666.3799999999992</v>
      </c>
      <c r="F52" s="12"/>
    </row>
    <row r="53" spans="1:8" ht="15.95" customHeight="1" x14ac:dyDescent="0.25">
      <c r="A53" s="4"/>
      <c r="B53" s="2"/>
      <c r="C53" s="3" t="s">
        <v>79</v>
      </c>
      <c r="D53" s="3" t="s">
        <v>12</v>
      </c>
      <c r="E53" s="9">
        <v>874.21</v>
      </c>
      <c r="F53" s="8"/>
    </row>
    <row r="54" spans="1:8" ht="15.95" customHeight="1" x14ac:dyDescent="0.25">
      <c r="A54" s="4"/>
      <c r="B54" s="2"/>
      <c r="C54" s="3" t="s">
        <v>53</v>
      </c>
      <c r="D54" s="3" t="s">
        <v>15</v>
      </c>
      <c r="E54" s="9">
        <v>13.7</v>
      </c>
      <c r="F54" s="8"/>
    </row>
    <row r="55" spans="1:8" ht="15.95" customHeight="1" x14ac:dyDescent="0.25">
      <c r="A55" s="4"/>
      <c r="B55" s="2"/>
      <c r="C55" s="29" t="s">
        <v>54</v>
      </c>
      <c r="D55" s="3" t="s">
        <v>55</v>
      </c>
      <c r="E55" s="9">
        <v>3003.59</v>
      </c>
      <c r="F55" s="8"/>
    </row>
    <row r="56" spans="1:8" ht="15.95" customHeight="1" x14ac:dyDescent="0.25">
      <c r="A56" s="4"/>
      <c r="B56" s="2"/>
      <c r="C56" s="3" t="s">
        <v>65</v>
      </c>
      <c r="D56" s="3" t="s">
        <v>80</v>
      </c>
      <c r="E56" s="9">
        <v>12724.458000000001</v>
      </c>
      <c r="F56" s="8"/>
    </row>
    <row r="57" spans="1:8" ht="15.95" customHeight="1" x14ac:dyDescent="0.25">
      <c r="A57" s="4"/>
      <c r="B57" s="2"/>
      <c r="C57" s="3" t="s">
        <v>56</v>
      </c>
      <c r="D57" s="3" t="s">
        <v>21</v>
      </c>
      <c r="E57" s="9">
        <v>166.24</v>
      </c>
      <c r="F57" s="8"/>
    </row>
    <row r="58" spans="1:8" ht="15.95" customHeight="1" x14ac:dyDescent="0.25">
      <c r="A58" s="4"/>
      <c r="B58" s="2"/>
      <c r="C58" s="3" t="s">
        <v>57</v>
      </c>
      <c r="D58" s="3" t="s">
        <v>22</v>
      </c>
      <c r="E58" s="9">
        <v>0.23</v>
      </c>
      <c r="F58" s="8"/>
    </row>
    <row r="59" spans="1:8" ht="15.95" customHeight="1" x14ac:dyDescent="0.25">
      <c r="A59" s="4"/>
      <c r="B59" s="2"/>
      <c r="C59" s="3" t="s">
        <v>58</v>
      </c>
      <c r="D59" s="3" t="s">
        <v>63</v>
      </c>
      <c r="E59" s="33">
        <v>425.7</v>
      </c>
      <c r="F59" s="8"/>
    </row>
    <row r="60" spans="1:8" ht="15.95" customHeight="1" x14ac:dyDescent="0.25">
      <c r="A60" s="19"/>
      <c r="B60" s="20"/>
      <c r="C60" s="21" t="s">
        <v>59</v>
      </c>
      <c r="D60" s="21" t="s">
        <v>25</v>
      </c>
      <c r="E60" s="23">
        <v>0.11</v>
      </c>
      <c r="F60" s="22"/>
      <c r="H60" s="18">
        <f>SUM(E48:E60)</f>
        <v>33878.027999999998</v>
      </c>
    </row>
    <row r="61" spans="1:8" ht="8.1" customHeight="1" x14ac:dyDescent="0.25">
      <c r="A61" s="4"/>
      <c r="B61" s="2"/>
      <c r="C61" s="3"/>
      <c r="D61" s="3"/>
      <c r="E61" s="9"/>
      <c r="F61" s="8"/>
    </row>
    <row r="62" spans="1:8" ht="15.95" customHeight="1" x14ac:dyDescent="0.25">
      <c r="A62" s="4"/>
      <c r="B62" s="2"/>
      <c r="C62" s="3"/>
      <c r="D62" s="2" t="s">
        <v>60</v>
      </c>
      <c r="E62" s="30">
        <f>+E6+E9</f>
        <v>47693.25</v>
      </c>
      <c r="F62" s="8"/>
    </row>
    <row r="63" spans="1:8" ht="15.95" customHeight="1" x14ac:dyDescent="0.25">
      <c r="A63" s="4"/>
      <c r="B63" s="2"/>
      <c r="C63" s="3"/>
      <c r="D63" s="2" t="s">
        <v>61</v>
      </c>
      <c r="E63" s="30">
        <f>+H26+H46+H60</f>
        <v>110459.92795408634</v>
      </c>
      <c r="F63" s="8"/>
    </row>
    <row r="64" spans="1:8" ht="8.1" customHeight="1" x14ac:dyDescent="0.25">
      <c r="A64" s="24"/>
      <c r="B64" s="25"/>
      <c r="C64" s="26"/>
      <c r="D64" s="26"/>
      <c r="E64" s="31"/>
      <c r="F64" s="27"/>
    </row>
    <row r="65" spans="1:6" ht="15.95" customHeight="1" x14ac:dyDescent="0.25">
      <c r="A65" s="4"/>
      <c r="B65" s="2" t="s">
        <v>62</v>
      </c>
      <c r="C65" s="3"/>
      <c r="D65" s="3"/>
      <c r="E65" s="30">
        <f>SUM(E62+E63)</f>
        <v>158153.17795408634</v>
      </c>
      <c r="F65" s="8"/>
    </row>
    <row r="66" spans="1:6" ht="8.1" customHeight="1" thickBot="1" x14ac:dyDescent="0.3">
      <c r="A66" s="13"/>
      <c r="B66" s="14"/>
      <c r="C66" s="15"/>
      <c r="D66" s="15"/>
      <c r="E66" s="15"/>
      <c r="F66" s="16"/>
    </row>
    <row r="67" spans="1:6" ht="9.9499999999999993" customHeight="1" thickTop="1" x14ac:dyDescent="0.25">
      <c r="B67" s="2"/>
      <c r="C67" s="3"/>
      <c r="D67" s="3"/>
      <c r="E67" s="3"/>
      <c r="F67" s="3"/>
    </row>
    <row r="68" spans="1:6" ht="51.75" customHeight="1" x14ac:dyDescent="0.2">
      <c r="A68" s="3"/>
      <c r="C68" s="3"/>
      <c r="D68" s="3"/>
      <c r="E68" s="3"/>
      <c r="F68" s="3"/>
    </row>
    <row r="69" spans="1:6" ht="15.95" customHeight="1" x14ac:dyDescent="0.2">
      <c r="A69" s="3"/>
      <c r="C69" s="3"/>
      <c r="D69" s="3"/>
      <c r="E69" s="3"/>
      <c r="F69" s="3"/>
    </row>
    <row r="70" spans="1:6" ht="15.95" customHeight="1" x14ac:dyDescent="0.2">
      <c r="A70" s="3"/>
      <c r="C70" s="3"/>
      <c r="D70" s="3"/>
      <c r="E70" s="3"/>
      <c r="F70" s="3"/>
    </row>
    <row r="71" spans="1:6" ht="15.95" customHeight="1" x14ac:dyDescent="0.2">
      <c r="A71" s="3"/>
      <c r="C71" s="3"/>
      <c r="D71" s="3"/>
      <c r="E71" s="3"/>
      <c r="F71" s="3"/>
    </row>
    <row r="72" spans="1:6" ht="15.95" customHeight="1" x14ac:dyDescent="0.2">
      <c r="A72" s="3"/>
      <c r="C72" s="3"/>
      <c r="D72" s="3"/>
      <c r="E72" s="3"/>
      <c r="F72" s="3"/>
    </row>
  </sheetData>
  <mergeCells count="1">
    <mergeCell ref="A1:F1"/>
  </mergeCells>
  <phoneticPr fontId="0" type="noConversion"/>
  <printOptions horizontalCentered="1" verticalCentered="1"/>
  <pageMargins left="0.5" right="0.5" top="0.5" bottom="0.5" header="0" footer="0"/>
  <pageSetup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NJTPA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Licensee</dc:creator>
  <cp:lastModifiedBy>Pecchioli, Victoria</cp:lastModifiedBy>
  <cp:lastPrinted>2025-07-07T14:22:46Z</cp:lastPrinted>
  <dcterms:created xsi:type="dcterms:W3CDTF">1999-10-07T18:30:49Z</dcterms:created>
  <dcterms:modified xsi:type="dcterms:W3CDTF">2025-08-08T16:16:26Z</dcterms:modified>
</cp:coreProperties>
</file>